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FE0696E4-A5A7-4B92-B714-49C8CD1FBB12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 a="1"/>
  <c r="A7" i="2" s="1"/>
  <c r="E6" i="2" l="1" a="1"/>
  <c r="E6" i="2" s="1"/>
  <c r="E5" i="2" a="1"/>
  <c r="E5" i="2" s="1"/>
  <c r="E4" i="2" a="1"/>
  <c r="E4" i="2" s="1"/>
  <c r="D6" i="2" a="1"/>
  <c r="D6" i="2" s="1"/>
  <c r="D5" i="2" a="1"/>
  <c r="D5" i="2" s="1"/>
  <c r="D4" i="2" a="1"/>
  <c r="D4" i="2" s="1"/>
  <c r="C7" i="2" a="1"/>
  <c r="C7" i="2" s="1"/>
  <c r="C6" i="2" a="1"/>
  <c r="C6" i="2" s="1"/>
  <c r="C5" i="2" a="1"/>
  <c r="C5" i="2" s="1"/>
  <c r="C4" i="2" a="1"/>
  <c r="C4" i="2" s="1"/>
  <c r="A4" i="2" a="1"/>
  <c r="A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<sst xmlns="http://schemas.openxmlformats.org/spreadsheetml/2006/main" count="6546" uniqueCount="1396">
  <si>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</si>
  <si>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</si>
  <si>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</si>
  <si>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</si>
  <si>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</si>
  <si>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</si>
  <si>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</si>
  <si>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</si>
  <si>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</si>
  <si>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</si>
  <si>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</si>
  <si>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</si>
  <si>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</si>
  <si>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</si>
  <si>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</si>
  <si>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</si>
  <si>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</si>
  <si>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</si>
  <si>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</si>
  <si>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</si>
  <si>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</si>
  <si>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</si>
  <si>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</si>
  <si>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</si>
  <si>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</si>
  <si>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</si>
  <si>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</si>
  <si>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</si>
  <si>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</si>
  <si>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</si>
  <si>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</si>
  <si>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</si>
  <si>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</si>
  <si>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</si>
  <si>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</si>
  <si>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</si>
  <si>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</si>
  <si>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</si>
  <si>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</si>
  <si>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</si>
  <si>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</si>
  <si>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</si>
  <si>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</si>
  <si>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</si>
  <si>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</si>
  <si>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</si>
  <si>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</si>
  <si>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</si>
  <si>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</si>
  <si>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</si>
  <si>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</si>
  <si>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</si>
  <si>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</si>
  <si>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</si>
  <si>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</si>
  <si>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</si>
  <si>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</si>
  <si>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</si>
  <si>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</si>
  <si>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</si>
  <si>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</si>
  <si>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</si>
  <si>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</si>
  <si>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</si>
  <si>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</si>
  <si>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</si>
  <si>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</si>
  <si>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</si>
  <si>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</si>
  <si>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</si>
  <si>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</si>
  <si>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</si>
  <si>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</si>
  <si>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</si>
  <si>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</si>
  <si>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</si>
  <si>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</si>
  <si>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</si>
  <si>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</si>
  <si>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</si>
  <si>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</si>
  <si>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</si>
  <si>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</si>
  <si>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</si>
  <si>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</si>
  <si>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</si>
  <si>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</si>
  <si>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</si>
  <si>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</si>
  <si>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</si>
  <si>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</si>
  <si>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</si>
  <si>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</si>
  <si>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</si>
  <si>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</si>
  <si>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</si>
  <si>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</si>
  <si>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</si>
  <si>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</si>
  <si>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</si>
  <si>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</si>
  <si>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</si>
  <si>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</si>
  <si>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</si>
  <si>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</si>
  <si>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</si>
  <si>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</si>
  <si>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</si>
  <si>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</si>
  <si>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</si>
  <si>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</si>
  <si>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</si>
  <si>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</si>
  <si>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</si>
  <si>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</si>
  <si>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</si>
  <si>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</si>
  <si>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</si>
  <si>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</si>
  <si>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</si>
  <si>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</si>
  <si>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</si>
  <si>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</si>
  <si>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</si>
  <si>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</si>
  <si>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</si>
  <si>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</si>
  <si>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</si>
  <si>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</si>
  <si>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</si>
  <si>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</si>
  <si>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</si>
  <si>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</si>
  <si>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</si>
  <si>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</si>
  <si>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</si>
  <si>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</si>
  <si>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</si>
  <si>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</si>
  <si>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</si>
  <si>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</si>
  <si>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</si>
  <si>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</si>
  <si>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</si>
  <si>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</si>
  <si>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</si>
  <si>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</si>
  <si>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</si>
  <si>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</si>
  <si>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</si>
  <si>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</si>
  <si>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</si>
  <si>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</si>
  <si>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</si>
  <si>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</si>
  <si>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</si>
  <si>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</si>
  <si>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</si>
  <si>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</si>
  <si>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</si>
  <si>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</si>
  <si>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</si>
  <si>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</si>
  <si>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</si>
  <si>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</si>
  <si>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</si>
  <si>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</si>
  <si>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</si>
  <si>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</si>
  <si>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</si>
  <si>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</si>
  <si>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</si>
  <si>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</si>
  <si>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</si>
  <si>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</si>
  <si>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</si>
  <si>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</si>
  <si>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</si>
  <si>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</si>
  <si>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</si>
  <si>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</si>
  <si>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</si>
  <si>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</si>
  <si>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</si>
  <si>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</si>
  <si>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</si>
  <si>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</si>
  <si>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</si>
  <si>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</si>
  <si>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</si>
  <si>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</si>
  <si>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</si>
  <si>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</si>
  <si>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</si>
  <si>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</si>
  <si>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</si>
  <si>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</si>
  <si>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</si>
  <si>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</si>
  <si>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</si>
  <si>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</si>
  <si>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</si>
  <si>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</si>
  <si>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</si>
  <si>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</si>
  <si>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</si>
  <si>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</si>
  <si>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</si>
  <si>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</si>
  <si>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</si>
  <si>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</si>
  <si>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</si>
  <si>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</si>
  <si>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</si>
  <si>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</si>
  <si>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</si>
  <si>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</si>
  <si>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</si>
  <si>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</si>
  <si>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</si>
  <si>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</si>
  <si>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</si>
  <si>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</si>
  <si>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</si>
  <si>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</si>
  <si>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</si>
  <si>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</si>
  <si>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</si>
  <si>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</si>
  <si>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</si>
  <si>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</si>
  <si>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</si>
  <si>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</si>
  <si>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</si>
  <si>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</si>
  <si>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</si>
  <si>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</si>
  <si>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</si>
  <si>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</si>
  <si>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</si>
  <si>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</si>
  <si>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</si>
  <si>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</si>
  <si>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</si>
  <si>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</si>
  <si>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</si>
  <si>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</si>
  <si>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</si>
  <si>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</si>
  <si>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</si>
  <si>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</si>
  <si>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</si>
  <si>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</si>
  <si>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</si>
  <si>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</si>
  <si>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</si>
  <si>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</si>
  <si>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</si>
  <si>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</si>
  <si>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</si>
  <si>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</si>
  <si>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</si>
  <si>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</si>
  <si>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</si>
  <si>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</si>
  <si>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</si>
  <si>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</si>
  <si>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</si>
  <si>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</si>
  <si>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</si>
  <si>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</si>
  <si>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</si>
  <si>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</si>
  <si>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</si>
  <si>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</si>
  <si>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</si>
  <si>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</si>
  <si>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</si>
  <si>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</si>
  <si>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</si>
  <si>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</si>
  <si>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</si>
  <si>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</si>
  <si>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</si>
  <si>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</si>
  <si>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</si>
  <si>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</si>
  <si>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</si>
  <si>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</si>
  <si>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</si>
  <si>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</si>
  <si>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</si>
  <si>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</si>
  <si>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</si>
  <si>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</si>
  <si>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</si>
  <si>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</si>
  <si>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</si>
  <si>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</si>
  <si>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</si>
  <si>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</si>
  <si>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</si>
  <si>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</si>
  <si>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</si>
  <si>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</si>
  <si>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</si>
  <si>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</si>
  <si>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</si>
  <si>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</si>
  <si>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</si>
  <si>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</si>
  <si>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</si>
  <si>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</si>
  <si>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</si>
  <si>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</si>
  <si>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</si>
  <si>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</si>
  <si>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</si>
  <si>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</si>
  <si>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</si>
  <si>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</si>
  <si>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</si>
  <si>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</si>
  <si>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</si>
  <si>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</si>
  <si>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</si>
  <si>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</si>
  <si>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</si>
  <si>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</si>
  <si>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</si>
  <si>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</si>
  <si>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</si>
  <si>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</si>
  <si>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</si>
  <si>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</si>
  <si>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</si>
  <si>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</si>
  <si>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</si>
  <si>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</si>
  <si>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</si>
  <si>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</si>
  <si>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</si>
  <si>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</si>
  <si>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</si>
  <si>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</si>
  <si>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</si>
  <si>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</si>
  <si>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</si>
  <si>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</si>
  <si>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</si>
  <si>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</si>
  <si>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</si>
  <si>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</si>
  <si>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</si>
  <si>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</si>
  <si>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</si>
  <si>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</si>
  <si>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</si>
  <si>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</si>
  <si>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</si>
  <si>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</si>
  <si>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</si>
  <si>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</si>
  <si>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</si>
  <si>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</si>
  <si>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</si>
  <si>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</si>
  <si>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</si>
  <si>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</si>
  <si>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</si>
  <si>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</si>
  <si>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</si>
  <si>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</si>
  <si>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</si>
  <si>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</si>
  <si>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</si>
  <si>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</si>
  <si>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</si>
  <si>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</si>
  <si>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</si>
  <si>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</si>
  <si>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</si>
  <si>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</si>
  <si>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</si>
  <si>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</si>
  <si>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</si>
  <si>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</si>
  <si>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</si>
  <si>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</si>
  <si>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</si>
  <si>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</si>
  <si>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</si>
  <si>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</si>
  <si>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</si>
  <si>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</si>
  <si>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</si>
  <si>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</si>
  <si>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</si>
  <si>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</si>
  <si>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</si>
  <si>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</si>
  <si>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</si>
  <si>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</si>
  <si>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</si>
  <si>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</si>
  <si>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</si>
  <si>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</si>
  <si>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</si>
  <si>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</si>
  <si>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</si>
  <si>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</si>
  <si>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</si>
  <si>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</si>
  <si>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</si>
  <si>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</si>
  <si>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</si>
  <si>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</si>
  <si>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</si>
  <si>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</si>
  <si>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</si>
  <si>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</si>
  <si>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</si>
  <si>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</si>
  <si>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</si>
  <si>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</si>
  <si>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</si>
  <si>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</si>
  <si>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</si>
  <si>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</si>
  <si>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</si>
  <si>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</si>
  <si>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</si>
  <si>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</si>
  <si>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</si>
  <si>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</si>
  <si>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</si>
  <si>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</si>
  <si>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</si>
  <si>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</si>
  <si>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</si>
  <si>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</si>
  <si>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</si>
  <si>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</si>
  <si>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</si>
  <si>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</si>
  <si>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</si>
  <si>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</si>
  <si>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</si>
  <si>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</si>
  <si>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</si>
  <si>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</si>
  <si>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</si>
  <si>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</si>
  <si>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</si>
  <si>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</si>
  <si>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</si>
  <si>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</si>
  <si>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</si>
  <si>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</si>
  <si>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</si>
  <si>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</si>
  <si>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</si>
  <si>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</si>
  <si>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</si>
  <si>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</si>
  <si>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</si>
  <si>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</si>
  <si>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</si>
  <si>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</si>
  <si>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</si>
  <si>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</si>
  <si>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</si>
  <si>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</si>
  <si>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</si>
  <si>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</si>
  <si>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</si>
  <si>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</si>
  <si>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</si>
  <si>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</si>
  <si>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</si>
  <si>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</si>
  <si>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</si>
  <si>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</si>
  <si>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</si>
  <si>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</si>
  <si>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</si>
  <si>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</si>
  <si>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</si>
  <si>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</si>
  <si>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</si>
  <si>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</si>
  <si>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</si>
  <si>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</si>
  <si>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</si>
  <si>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</si>
  <si>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</si>
  <si>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</si>
  <si>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</si>
  <si>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</si>
  <si>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</si>
  <si>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</si>
  <si>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</si>
  <si>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</si>
  <si>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</si>
  <si>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</si>
  <si>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</si>
  <si>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</si>
  <si>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</si>
  <si>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</si>
  <si>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</si>
  <si>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</si>
  <si>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</si>
  <si>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</si>
  <si>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</si>
  <si>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</si>
  <si>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</si>
  <si>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</si>
  <si>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</si>
  <si>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</si>
  <si>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</si>
  <si>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</si>
  <si>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</si>
  <si>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</si>
  <si>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</si>
  <si>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</si>
  <si>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</si>
  <si>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</si>
  <si>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</si>
  <si>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</si>
  <si>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</si>
  <si>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</si>
  <si>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</si>
  <si>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</si>
  <si>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</si>
  <si>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</si>
  <si>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</si>
  <si>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</si>
  <si>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</si>
  <si>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</si>
  <si>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</si>
  <si>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</si>
  <si>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</si>
  <si>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</si>
  <si>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</si>
  <si>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</si>
  <si>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</si>
  <si>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</si>
  <si>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</si>
  <si>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</si>
  <si>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</si>
  <si>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</si>
  <si>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</si>
  <si>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</si>
  <si>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</si>
  <si>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</si>
  <si>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</si>
  <si>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</si>
  <si>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</si>
  <si>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</si>
  <si>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</si>
  <si>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</si>
  <si>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</si>
  <si>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</si>
  <si>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</si>
  <si>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</si>
  <si>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</si>
  <si>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</si>
  <si>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</si>
  <si>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</si>
  <si>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</si>
  <si>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</si>
  <si>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</si>
  <si>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</si>
  <si>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</si>
  <si>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</si>
  <si>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</si>
  <si>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</si>
  <si>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</si>
  <si>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</si>
  <si>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</si>
  <si>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</si>
  <si>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</si>
  <si>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</si>
  <si>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</si>
  <si>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</si>
  <si>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</si>
  <si>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</si>
  <si>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</si>
  <si>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</si>
  <si>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</si>
  <si>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</si>
  <si>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</si>
  <si>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</si>
  <si>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</si>
  <si>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</si>
  <si>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</si>
  <si>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</si>
  <si>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</si>
  <si>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</si>
  <si>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</si>
  <si>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</si>
  <si>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</si>
  <si>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</si>
  <si>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</si>
  <si>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</si>
  <si>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</si>
  <si>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</si>
  <si>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</si>
  <si>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</si>
  <si>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</si>
  <si>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</si>
  <si>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</si>
  <si>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</si>
  <si>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</si>
  <si>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</si>
  <si>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</si>
  <si>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</si>
  <si>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</si>
  <si>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</si>
  <si>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</si>
  <si>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</si>
  <si>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</si>
  <si>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</si>
  <si>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</si>
  <si>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</si>
  <si>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</si>
  <si>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</si>
  <si>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</si>
  <si>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</si>
  <si>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</si>
  <si>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</si>
  <si>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</si>
  <si>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</si>
  <si>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</si>
  <si>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</si>
  <si>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</si>
  <si>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</si>
  <si>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</si>
  <si>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</si>
  <si>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</si>
  <si>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</si>
  <si>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</si>
  <si>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</si>
  <si>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</si>
  <si>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</si>
  <si>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</si>
  <si>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</si>
  <si>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</si>
  <si>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</si>
  <si>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</si>
  <si>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</si>
  <si>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</si>
  <si>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</si>
  <si>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</si>
  <si>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</si>
  <si>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</si>
  <si>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</si>
  <si>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</si>
  <si>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</si>
  <si>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</si>
  <si>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</si>
  <si>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</si>
  <si>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</si>
  <si>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</si>
  <si>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</si>
  <si>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</si>
  <si>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</si>
  <si>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</si>
  <si>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</si>
  <si>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</si>
  <si>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</si>
  <si>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</si>
  <si>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</si>
  <si>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</si>
  <si>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</si>
  <si>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</si>
  <si>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</si>
  <si>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</si>
  <si>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</si>
  <si>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</si>
  <si>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</si>
  <si>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</si>
  <si>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</si>
  <si>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</si>
  <si>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</si>
  <si>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</si>
  <si>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</si>
  <si>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</si>
  <si>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</si>
  <si>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</si>
  <si>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</si>
  <si>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</si>
  <si>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</si>
  <si>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</si>
  <si>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</si>
  <si>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</si>
  <si>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</si>
  <si>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</si>
  <si>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</si>
  <si>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</si>
  <si>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</si>
  <si>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</si>
  <si>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</si>
  <si>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</si>
  <si>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</si>
  <si>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</si>
  <si>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</si>
  <si>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</si>
  <si>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</si>
  <si>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</si>
  <si>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</si>
  <si>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</si>
  <si>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</si>
  <si>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</si>
  <si>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</si>
  <si>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</si>
  <si>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</si>
  <si>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</si>
  <si>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</si>
  <si>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</si>
  <si>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</si>
  <si>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</si>
  <si>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</si>
  <si>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</si>
  <si>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</si>
  <si>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</si>
  <si>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</si>
  <si>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</si>
  <si>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</si>
  <si>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</si>
  <si>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</si>
  <si>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</si>
  <si>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</si>
  <si>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</si>
  <si>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</si>
  <si>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</si>
  <si>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</si>
  <si>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</si>
  <si>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</si>
  <si>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</si>
  <si>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</si>
  <si>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</si>
  <si>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</si>
  <si>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</si>
  <si>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</si>
  <si>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</si>
  <si>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</si>
  <si>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</si>
  <si>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</si>
  <si>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</si>
  <si>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</si>
  <si>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</si>
  <si>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</si>
  <si>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</si>
  <si>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</si>
  <si>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</si>
  <si>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</si>
  <si>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</si>
  <si>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</si>
  <si>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</si>
  <si>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</si>
  <si>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</si>
  <si>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</si>
  <si>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</si>
  <si>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</si>
  <si>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</si>
  <si>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</si>
  <si>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</si>
  <si>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</si>
  <si>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</si>
  <si>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</si>
  <si>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</si>
  <si>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</si>
  <si>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</si>
  <si>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</si>
  <si>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</si>
  <si>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</si>
  <si>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</si>
  <si>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</si>
  <si>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</si>
  <si>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</si>
  <si>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</si>
  <si>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</si>
  <si>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</si>
  <si>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</si>
  <si>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</si>
  <si>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</si>
  <si>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</si>
  <si>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</si>
  <si>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</si>
  <si>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</si>
  <si>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</si>
  <si>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</si>
  <si>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</si>
  <si>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</si>
  <si>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</si>
  <si>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</si>
  <si>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</si>
  <si>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</si>
  <si>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</si>
  <si>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</si>
  <si>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</si>
  <si>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</si>
  <si>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</si>
  <si>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</si>
  <si>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</si>
  <si>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</si>
  <si>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</si>
  <si>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</si>
  <si>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</si>
  <si>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</si>
  <si>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</si>
  <si>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</si>
  <si>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</si>
  <si>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</si>
  <si>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</si>
  <si>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</si>
  <si>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</si>
  <si>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</si>
  <si>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</si>
  <si>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</si>
  <si>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</si>
  <si>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</si>
  <si>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</si>
  <si>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</si>
  <si>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</si>
  <si>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</si>
  <si>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</si>
  <si>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</si>
  <si>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</si>
  <si>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</si>
  <si>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</si>
  <si>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</si>
  <si>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</si>
  <si>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</si>
  <si>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</si>
  <si>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</si>
  <si>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</si>
  <si>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</si>
  <si>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</si>
  <si>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</si>
  <si>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</si>
  <si>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</si>
  <si>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</si>
  <si>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</si>
  <si>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</si>
  <si>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</si>
  <si>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</si>
  <si>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</si>
  <si>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</si>
  <si>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</si>
  <si>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</si>
  <si>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</si>
  <si>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</si>
  <si>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</si>
  <si>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</si>
  <si>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</si>
  <si>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</si>
  <si>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</si>
  <si>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</si>
  <si>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</si>
  <si>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</si>
  <si>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</si>
  <si>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</si>
  <si>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</si>
  <si>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</si>
  <si>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</si>
  <si>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</si>
  <si>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</si>
  <si>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</si>
  <si>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</si>
  <si>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</si>
  <si>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</si>
  <si>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</si>
  <si>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</si>
  <si>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</si>
  <si>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</si>
  <si>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</si>
  <si>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</si>
  <si>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</si>
  <si>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</si>
  <si>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</si>
  <si>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</si>
  <si>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</si>
  <si>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</si>
  <si>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</si>
  <si>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</si>
  <si>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</si>
  <si>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</si>
  <si>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</si>
  <si>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</si>
  <si>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</si>
  <si>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</si>
  <si>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</si>
  <si>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</si>
  <si>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</si>
  <si>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</si>
  <si>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</si>
  <si>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</si>
  <si>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</si>
  <si>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</si>
  <si>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</si>
  <si>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</si>
  <si>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</si>
  <si>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</si>
  <si>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</si>
  <si>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</si>
  <si>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</si>
  <si>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</si>
  <si>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</si>
  <si>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</si>
  <si>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</si>
  <si>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</si>
  <si>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</si>
  <si>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</si>
  <si>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</si>
  <si>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</si>
  <si>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</si>
  <si>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</si>
  <si>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</si>
  <si>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</si>
  <si>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</si>
  <si>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</si>
  <si>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</si>
  <si>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</si>
  <si>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</si>
  <si>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</si>
  <si>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</si>
  <si>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</si>
  <si>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</si>
  <si>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</si>
  <si>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</si>
  <si>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</si>
  <si>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</si>
  <si>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</si>
  <si>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</si>
  <si>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</si>
  <si>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</si>
  <si>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</si>
  <si>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</si>
  <si>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</si>
  <si>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</si>
  <si>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</si>
  <si>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</si>
  <si>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</si>
  <si>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</si>
  <si>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</si>
  <si>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</si>
  <si>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</si>
  <si>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</si>
  <si>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</si>
  <si>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</si>
  <si>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</si>
  <si>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</si>
  <si>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</si>
  <si>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</si>
  <si>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</si>
  <si>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</si>
  <si>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</si>
  <si>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</si>
  <si>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</si>
  <si>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</si>
  <si>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</si>
  <si>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</si>
  <si>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</si>
  <si>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</si>
  <si>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</si>
  <si>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</si>
  <si>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</si>
  <si>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</si>
  <si>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</si>
  <si>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</si>
  <si>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</si>
  <si>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</si>
  <si>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</si>
  <si>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</si>
  <si>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</si>
  <si>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</si>
  <si>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</si>
  <si>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</si>
  <si>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</si>
  <si>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</si>
  <si>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</si>
  <si>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</si>
  <si>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</si>
  <si>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</si>
  <si>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</si>
  <si>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</si>
  <si>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</si>
  <si>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</si>
  <si>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</si>
  <si>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</si>
  <si>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</si>
  <si>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</si>
  <si>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</si>
  <si>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</si>
  <si>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</si>
  <si>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</si>
  <si>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</si>
  <si>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</si>
  <si>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</si>
  <si>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</si>
  <si>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</si>
  <si>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</si>
  <si>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</si>
  <si>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</si>
  <si>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</si>
  <si>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</si>
  <si>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</si>
  <si>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</si>
  <si>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</si>
  <si>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</si>
  <si>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</si>
  <si>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</si>
  <si>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</si>
  <si>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</si>
  <si>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</si>
  <si>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</si>
  <si>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</si>
  <si>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</si>
  <si>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</si>
  <si>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</si>
  <si>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</si>
  <si>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</si>
  <si>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</si>
  <si>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</si>
  <si>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</si>
  <si>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</si>
  <si>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</si>
  <si>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</si>
  <si>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</si>
  <si>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</si>
  <si>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</si>
  <si>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</si>
  <si>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</si>
  <si>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</si>
  <si>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</si>
  <si>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</si>
  <si>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</si>
  <si>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</si>
  <si>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</si>
  <si>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</si>
  <si>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</si>
  <si>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</si>
  <si>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</si>
  <si>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</si>
  <si>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</si>
  <si>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</si>
  <si>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</si>
  <si>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</si>
  <si>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</si>
  <si>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</si>
  <si>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</si>
  <si>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</si>
  <si>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</si>
  <si>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</si>
  <si>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</si>
  <si>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</si>
  <si>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</si>
  <si>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</si>
  <si>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</si>
  <si>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</si>
  <si>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</si>
  <si>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</si>
  <si>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</si>
  <si>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</si>
  <si>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</si>
  <si>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</si>
  <si>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</si>
  <si>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</si>
  <si>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</si>
  <si>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</si>
  <si>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</si>
  <si>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</si>
  <si>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</si>
  <si>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</si>
  <si>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</si>
  <si>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</si>
  <si>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</si>
  <si>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</si>
  <si>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</si>
  <si>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</si>
  <si>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</si>
  <si>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</si>
  <si>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</si>
  <si>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</si>
  <si>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</si>
  <si>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</si>
  <si>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</si>
  <si>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</si>
  <si>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</si>
  <si>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</si>
  <si>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</si>
  <si>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</si>
  <si>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</si>
  <si>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</si>
  <si>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</si>
  <si>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</si>
  <si>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</si>
  <si>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</si>
  <si>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</si>
  <si>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</si>
  <si>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</si>
  <si>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</si>
  <si>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</si>
  <si>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</si>
  <si>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</si>
  <si>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</si>
  <si>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</si>
  <si>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</si>
  <si>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</si>
  <si>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</si>
  <si>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</si>
  <si>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</si>
  <si>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</si>
  <si>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</si>
  <si>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</si>
  <si>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</si>
  <si>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</si>
  <si>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</si>
  <si>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</si>
  <si>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</si>
  <si>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</si>
  <si>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</si>
  <si>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</si>
  <si>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</si>
  <si>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</si>
  <si>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</si>
  <si>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</si>
  <si>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</si>
  <si>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</si>
  <si>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</si>
  <si>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</si>
  <si>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</si>
  <si>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</si>
  <si>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</si>
  <si>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</si>
  <si>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</si>
  <si>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</si>
  <si>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</si>
  <si>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</si>
  <si>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</si>
  <si>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</si>
  <si>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</si>
  <si>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</si>
  <si>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</si>
  <si>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</si>
  <si>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</si>
  <si>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</si>
  <si>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</si>
  <si>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</si>
  <si>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</si>
  <si>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</si>
  <si>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</si>
  <si>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</si>
  <si>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</si>
  <si>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</si>
  <si>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</si>
  <si>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</si>
  <si>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</si>
  <si>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</si>
  <si>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</si>
  <si>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</si>
  <si>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</si>
  <si>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</si>
  <si>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</si>
  <si>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</si>
  <si>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</si>
  <si>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</si>
  <si>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</si>
  <si>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</si>
  <si>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</si>
  <si>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</si>
  <si>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</si>
  <si>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</si>
  <si>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</si>
  <si>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</si>
  <si>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</si>
  <si>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</si>
  <si>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</si>
  <si>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</si>
  <si>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</si>
  <si>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</si>
  <si>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</si>
  <si>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</si>
  <si>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</si>
  <si>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</si>
  <si>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</si>
  <si>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</si>
  <si>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</si>
  <si>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</si>
  <si>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</si>
  <si>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</si>
  <si>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</si>
  <si>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&lt;---IFF</t>
  </si>
  <si>
    <t>&lt;---JNJ</t>
  </si>
  <si>
    <t>WBD---&gt;</t>
  </si>
  <si>
    <t>PARA---&gt;</t>
  </si>
  <si>
    <t>MRO---&gt;</t>
  </si>
  <si>
    <t>PAYC---&gt;</t>
  </si>
  <si>
    <t>&lt;---UBER</t>
  </si>
  <si>
    <t>CSX---&gt;</t>
  </si>
  <si>
    <t>&lt;---BDX</t>
  </si>
  <si>
    <t>MCK---&gt;</t>
  </si>
  <si>
    <t>DPZ---&gt;</t>
  </si>
  <si>
    <t>&lt;---VZ</t>
  </si>
  <si>
    <t>GPN---&gt;</t>
  </si>
  <si>
    <t>&lt;---CBOE</t>
  </si>
  <si>
    <t>NOC---&gt;</t>
  </si>
  <si>
    <t>CPRT---&gt;</t>
  </si>
  <si>
    <t>VRSN---&gt;</t>
  </si>
  <si>
    <t>MNST---&gt;</t>
  </si>
  <si>
    <t>TSN---&gt;</t>
  </si>
  <si>
    <t>COR---&gt;</t>
  </si>
  <si>
    <t>YUM---&gt;</t>
  </si>
  <si>
    <t>&lt;---FMC</t>
  </si>
  <si>
    <t>NUE---&gt;</t>
  </si>
  <si>
    <t>&lt;---MTCH</t>
  </si>
  <si>
    <t>NWSA---&gt;</t>
  </si>
  <si>
    <t>EOG---&gt;</t>
  </si>
  <si>
    <t>CTRA---&gt;</t>
  </si>
  <si>
    <t>SLB---&gt;</t>
  </si>
  <si>
    <t>HAL---&gt;</t>
  </si>
  <si>
    <t>&lt;---HES</t>
  </si>
  <si>
    <t>TFC---&gt;</t>
  </si>
  <si>
    <t>MCO---&gt;</t>
  </si>
  <si>
    <t>AIZ---&gt;</t>
  </si>
  <si>
    <t>AJG---&gt;</t>
  </si>
  <si>
    <t>MMC---&gt;</t>
  </si>
  <si>
    <t>PFG---&gt;</t>
  </si>
  <si>
    <t>GL---&gt;</t>
  </si>
  <si>
    <t>PGR---&gt;</t>
  </si>
  <si>
    <t>ALL---&gt;</t>
  </si>
  <si>
    <t>HIG---&gt;</t>
  </si>
  <si>
    <t>WRB---&gt;</t>
  </si>
  <si>
    <t>L---&gt;</t>
  </si>
  <si>
    <t>&lt;---AIG</t>
  </si>
  <si>
    <t>ACGL---&gt;</t>
  </si>
  <si>
    <t>&lt;---CB</t>
  </si>
  <si>
    <t>GD---&gt;</t>
  </si>
  <si>
    <t>RTX---&gt;</t>
  </si>
  <si>
    <t>TXT---&gt;</t>
  </si>
  <si>
    <t>GE---&gt;</t>
  </si>
  <si>
    <t>ROL---&gt;</t>
  </si>
  <si>
    <t>FTV---&gt;</t>
  </si>
  <si>
    <t>NDSN---&gt;</t>
  </si>
  <si>
    <t>ROK---&gt;</t>
  </si>
  <si>
    <t>&lt;---SWK</t>
  </si>
  <si>
    <t>RSG---&gt;</t>
  </si>
  <si>
    <t>CHRW---&gt;</t>
  </si>
  <si>
    <t>FDX---&gt;</t>
  </si>
  <si>
    <t>ODFL---&gt;</t>
  </si>
  <si>
    <t>NTAP---&gt;</t>
  </si>
  <si>
    <t>STX---&gt;</t>
  </si>
  <si>
    <t>&lt;---JNPR</t>
  </si>
  <si>
    <t>AAPL---&gt;</t>
  </si>
  <si>
    <t>INTU---&gt;</t>
  </si>
  <si>
    <t>CRWD---&gt;</t>
  </si>
  <si>
    <t>CDNS---&gt;</t>
  </si>
  <si>
    <t>MSFT---&gt;</t>
  </si>
  <si>
    <t>CTSH---&gt;</t>
  </si>
  <si>
    <t>ACN---&gt;</t>
  </si>
  <si>
    <t>EPAM---&gt;</t>
  </si>
  <si>
    <t>PTC---&gt;</t>
  </si>
  <si>
    <t>ANSS---&gt;</t>
  </si>
  <si>
    <t>TEL---&gt;</t>
  </si>
  <si>
    <t>KEYS---&gt;</t>
  </si>
  <si>
    <t>AMD---&gt;</t>
  </si>
  <si>
    <t>&lt;---FSLR</t>
  </si>
  <si>
    <t>SNPS---&gt;</t>
  </si>
  <si>
    <t>AMAT---&gt;</t>
  </si>
  <si>
    <t>ROP---&gt;</t>
  </si>
  <si>
    <t>QCOM---&gt;</t>
  </si>
  <si>
    <t>&lt;---KMB</t>
  </si>
  <si>
    <t>TAP---&gt;</t>
  </si>
  <si>
    <t>&lt;---KO</t>
  </si>
  <si>
    <t>SJM---&gt;</t>
  </si>
  <si>
    <t>&lt;---CPB</t>
  </si>
  <si>
    <t>&lt;---CAG</t>
  </si>
  <si>
    <t>COST---&gt;</t>
  </si>
  <si>
    <t>&lt;---SBAC</t>
  </si>
  <si>
    <t>&lt;---AMT</t>
  </si>
  <si>
    <t>ESS---&gt;</t>
  </si>
  <si>
    <t>MAA---&gt;</t>
  </si>
  <si>
    <t>INVH---&gt;</t>
  </si>
  <si>
    <t>&lt;---CCI</t>
  </si>
  <si>
    <t>SRE---&gt;</t>
  </si>
  <si>
    <t>&lt;---D</t>
  </si>
  <si>
    <t>&lt;---CMS</t>
  </si>
  <si>
    <t>PNW---&gt;</t>
  </si>
  <si>
    <t>&lt;---AES</t>
  </si>
  <si>
    <t>CRL---&gt;</t>
  </si>
  <si>
    <t>VTRS---&gt;</t>
  </si>
  <si>
    <t>UNH---&gt;</t>
  </si>
  <si>
    <t>&lt;---MDT</t>
  </si>
  <si>
    <t>&lt;---COO</t>
  </si>
  <si>
    <t>DXCM---&gt;</t>
  </si>
  <si>
    <t>LH---&gt;</t>
  </si>
  <si>
    <t>F---&gt;</t>
  </si>
  <si>
    <t>BWA---&gt;</t>
  </si>
  <si>
    <t>CZR---&gt;</t>
  </si>
  <si>
    <t>DRI---&gt;</t>
  </si>
  <si>
    <t>PHM---&gt;</t>
  </si>
  <si>
    <t>AZO---&gt;</t>
  </si>
  <si>
    <t>TJX---&gt;</t>
  </si>
  <si>
    <t>&lt;---BBY</t>
  </si>
  <si>
    <t>&lt;---CTVA</t>
  </si>
  <si>
    <t>&lt;---MOS</t>
  </si>
  <si>
    <t>EMN---&gt;</t>
  </si>
  <si>
    <t>&lt;---DD</t>
  </si>
  <si>
    <t>ECL---&gt;</t>
  </si>
  <si>
    <t>&lt;---FCX</t>
  </si>
  <si>
    <t>&lt;---NEM</t>
  </si>
  <si>
    <t>TTWO---&gt;</t>
  </si>
  <si>
    <t>&lt;---COP</t>
  </si>
  <si>
    <t>CFG---&gt;</t>
  </si>
  <si>
    <t>&lt;---JKHY</t>
  </si>
  <si>
    <t>&lt;---MKTX</t>
  </si>
  <si>
    <t>AFL---&gt;</t>
  </si>
  <si>
    <t>MET---&gt;</t>
  </si>
  <si>
    <t>PRU---&gt;</t>
  </si>
  <si>
    <t>BRKB---&gt;</t>
  </si>
  <si>
    <t>&lt;---DE</t>
  </si>
  <si>
    <t>AME---&gt;</t>
  </si>
  <si>
    <t>EMR---&gt;</t>
  </si>
  <si>
    <t>&lt;---OTIS</t>
  </si>
  <si>
    <t>&lt;---MAS</t>
  </si>
  <si>
    <t>&lt;---UPS</t>
  </si>
  <si>
    <t>&lt;---EXPD</t>
  </si>
  <si>
    <t>&lt;---WDC</t>
  </si>
  <si>
    <t>FTNT---&gt;</t>
  </si>
  <si>
    <t>ADBE---&gt;</t>
  </si>
  <si>
    <t>TXN---&gt;</t>
  </si>
  <si>
    <t>ADI---&gt;</t>
  </si>
  <si>
    <t>TER---&gt;</t>
  </si>
  <si>
    <t>&lt;---PEP</t>
  </si>
  <si>
    <t>&lt;---ADM</t>
  </si>
  <si>
    <t>&lt;---HRL</t>
  </si>
  <si>
    <t>&lt;---GIS</t>
  </si>
  <si>
    <t>TGT---&gt;</t>
  </si>
  <si>
    <t>&lt;---PM</t>
  </si>
  <si>
    <t>&lt;---IRM</t>
  </si>
  <si>
    <t>&lt;---WY</t>
  </si>
  <si>
    <t>&lt;---PSA</t>
  </si>
  <si>
    <t>&lt;---DOC</t>
  </si>
  <si>
    <t>&lt;---BXP</t>
  </si>
  <si>
    <t>&lt;---AEP</t>
  </si>
  <si>
    <t>&lt;---DUK</t>
  </si>
  <si>
    <t>&lt;---ES</t>
  </si>
  <si>
    <t>&lt;---EXC</t>
  </si>
  <si>
    <t>LNT---&gt;</t>
  </si>
  <si>
    <t>&lt;---SO</t>
  </si>
  <si>
    <t>&lt;---AMGN</t>
  </si>
  <si>
    <t>&lt;---IQV</t>
  </si>
  <si>
    <t>&lt;---REGN</t>
  </si>
  <si>
    <t>&lt;---ABBV</t>
  </si>
  <si>
    <t>&lt;---MOH</t>
  </si>
  <si>
    <t>&lt;---STE</t>
  </si>
  <si>
    <t>&lt;---RVTY</t>
  </si>
  <si>
    <t>&lt;---A</t>
  </si>
  <si>
    <t>&lt;---MTD</t>
  </si>
  <si>
    <t>&lt;---TMO</t>
  </si>
  <si>
    <t>DVA---&gt;</t>
  </si>
  <si>
    <t>&lt;---POOL</t>
  </si>
  <si>
    <t>&lt;---LVS</t>
  </si>
  <si>
    <t>MGM---&gt;</t>
  </si>
  <si>
    <t>CMG---&gt;</t>
  </si>
  <si>
    <t>MCD---&gt;</t>
  </si>
  <si>
    <t>&lt;---NVR</t>
  </si>
  <si>
    <t>&lt;---DHI</t>
  </si>
  <si>
    <t>BBWI---&gt;</t>
  </si>
  <si>
    <t>&lt;---ROST</t>
  </si>
  <si>
    <t>KMX---&gt;</t>
  </si>
  <si>
    <t>1 week 11/05/25 to 11/12/25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</si>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</sst>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5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20"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ALL%20Dates%20Headers%2037.xlsx" TargetMode="External"/><Relationship Id="rId1" Type="http://schemas.openxmlformats.org/officeDocument/2006/relationships/externalLinkPath" Target="SMO%20SSS%20ALL%20Dates%20Headers%203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3%20XLP.xlsx" TargetMode="External"/><Relationship Id="rId1" Type="http://schemas.openxmlformats.org/officeDocument/2006/relationships/externalLinkPath" Target="SMO%20SSS%2003%20XLP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3%20XLY.xlsx" TargetMode="External"/><Relationship Id="rId1" Type="http://schemas.openxmlformats.org/officeDocument/2006/relationships/externalLinkPath" Target="SMO%20SSS%2003%20X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3%20XLV.xlsx" TargetMode="External"/><Relationship Id="rId1" Type="http://schemas.openxmlformats.org/officeDocument/2006/relationships/externalLinkPath" Target="SMO%20SSS%2003%20XLV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3%20XLRE.xlsx" TargetMode="External"/><Relationship Id="rId1" Type="http://schemas.openxmlformats.org/officeDocument/2006/relationships/externalLinkPath" Target="SMO%20SSS%2003%20XLR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3%20XLF.xlsx" TargetMode="External"/><Relationship Id="rId1" Type="http://schemas.openxmlformats.org/officeDocument/2006/relationships/externalLinkPath" Target="SMO%20SSS%2003%20XLF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3%20XLK.xlsx" TargetMode="External"/><Relationship Id="rId1" Type="http://schemas.openxmlformats.org/officeDocument/2006/relationships/externalLinkPath" Target="SMO%20SSS%2003%20XLK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3%20XLC.xlsx" TargetMode="External"/><Relationship Id="rId1" Type="http://schemas.openxmlformats.org/officeDocument/2006/relationships/externalLinkPath" Target="SMO%20SSS%2003%20X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 Master Ticker"/>
      <sheetName val="NOTES Errata"/>
      <sheetName val="List"/>
      <sheetName val="Strength Scoring Grid"/>
      <sheetName val="1 PASTE from Export"/>
      <sheetName val="2 REFRESH"/>
      <sheetName val="3 Final Report"/>
      <sheetName val="4 INPUTS"/>
      <sheetName val="5 INPUTS Titles Exported"/>
      <sheetName val="Archive or little used--&gt;"/>
      <sheetName val="6 Archive Misc Copy"/>
      <sheetName val="37 Prelim"/>
      <sheetName val="Instructions 01"/>
      <sheetName val="Instructions 02"/>
      <sheetName val="SMO SSS ALL Dates Headers 37"/>
    </sheetNames>
    <definedNames>
      <definedName name="Direction_Negative" refersTo="='List'!$Q$4"/>
      <definedName name="Direction_Negative_Label" refersTo="='List'!$P$4"/>
      <definedName name="Direction_Positive" refersTo="='List'!$Q$5"/>
      <definedName name="Direction_Positive_Label" refersTo="='List'!$P$5"/>
      <definedName name="Direction_Unchanged" refersTo="='List'!$Q$6"/>
      <definedName name="Direction_Unchanged_Label" refersTo="='List'!$P$6"/>
      <definedName name="EndLine" refersTo="='List'!$A$7"/>
      <definedName name="Label_Error" refersTo="='List'!$O$7"/>
      <definedName name="Label_New" refersTo="='List'!$O$6"/>
      <definedName name="Label_Old" refersTo="='List'!$O$5"/>
      <definedName name="Label_Unchanged" refersTo="='List'!$O$4"/>
      <definedName name="Null" refersTo="='List'!$A$4"/>
    </definedNames>
    <sheetDataSet>
      <sheetData sheetId="0">
        <row r="3">
          <cell r="B3" t="str">
            <v>Lookup_Name_Index_Industry_by_Ticker</v>
          </cell>
        </row>
      </sheetData>
      <sheetData sheetId="1"/>
      <sheetData sheetId="2">
        <row r="3">
          <cell r="BQ3" t="str">
            <v>FILTER SETTINGS for segregating % returns to post on website</v>
          </cell>
        </row>
        <row r="4">
          <cell r="A4" t="str">
            <v>.</v>
          </cell>
          <cell r="O4" t="str">
            <v>x</v>
          </cell>
          <cell r="P4" t="str">
            <v>Weakened</v>
          </cell>
          <cell r="Q4" t="str">
            <v>&lt;-</v>
          </cell>
        </row>
        <row r="5">
          <cell r="O5" t="str">
            <v>-</v>
          </cell>
          <cell r="P5" t="str">
            <v>Strengthened</v>
          </cell>
          <cell r="Q5" t="str">
            <v>-&gt;</v>
          </cell>
        </row>
        <row r="6">
          <cell r="O6" t="str">
            <v>+</v>
          </cell>
          <cell r="P6" t="str">
            <v>Unchanged</v>
          </cell>
          <cell r="Q6" t="str">
            <v>=</v>
          </cell>
        </row>
        <row r="7">
          <cell r="A7" t="str">
            <v>---</v>
          </cell>
          <cell r="O7" t="str">
            <v>Err</v>
          </cell>
        </row>
      </sheetData>
      <sheetData sheetId="3">
        <row r="14">
          <cell r="A14" t="str">
            <v>Environment</v>
          </cell>
        </row>
      </sheetData>
      <sheetData sheetId="4"/>
      <sheetData sheetId="5"/>
      <sheetData sheetId="6"/>
      <sheetData sheetId="7">
        <row r="9">
          <cell r="C9" t="str">
            <v>1 week 11/05/25 to 11/12/25</v>
          </cell>
        </row>
      </sheetData>
      <sheetData sheetId="8">
        <row r="16">
          <cell r="B16" t="str">
            <v>INDUSTRY CURRENT PERIOD SUMMARY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1 S&amp;R IMPORT"/>
      <sheetName val="2 OUTPUT Site Writeup"/>
      <sheetName val="2a OUTPUT LinkedIn Writeup"/>
      <sheetName val="3d OUTPUT PosNeg Chart"/>
      <sheetName val="3a S&amp;R OUTPUT Week Chart"/>
      <sheetName val="3b S&amp;R OUTPUT Mid Chart"/>
      <sheetName val="3c S&amp;R OUTPUT Long Chart"/>
      <sheetName val="4 EXTERNAL Summary Table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XLP as of 11/12/24</v>
          </cell>
        </row>
        <row r="44">
          <cell r="R44" t="str">
            <v>1Strongest</v>
          </cell>
          <cell r="S44">
            <v>7</v>
          </cell>
        </row>
        <row r="45">
          <cell r="R45" t="str">
            <v>9Weakest</v>
          </cell>
          <cell r="S45">
            <v>10</v>
          </cell>
        </row>
        <row r="46">
          <cell r="R46" t="str">
            <v>Ignore</v>
          </cell>
          <cell r="S46">
            <v>21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1 S&amp;R IMPORT"/>
      <sheetName val="2 OUTPUT Site Writeup"/>
      <sheetName val="2a OUTPUT LinkedIn Writeup"/>
      <sheetName val="3d OUTPUT PosNeg Chart"/>
      <sheetName val="3a S&amp;R OUTPUT Week Chart"/>
      <sheetName val="3b S&amp;R OUTPUT Mid Chart"/>
      <sheetName val="3c S&amp;R OUTPUT Long Chart"/>
      <sheetName val="4 EXTERNAL Summary Table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XLY as of 11/12/24</v>
          </cell>
        </row>
        <row r="44">
          <cell r="R44" t="str">
            <v>1Strongest</v>
          </cell>
          <cell r="S44">
            <v>23</v>
          </cell>
        </row>
        <row r="45">
          <cell r="R45" t="str">
            <v>9Weakest</v>
          </cell>
          <cell r="S45">
            <v>4</v>
          </cell>
        </row>
        <row r="46">
          <cell r="R46" t="str">
            <v>Ignore</v>
          </cell>
          <cell r="S46">
            <v>24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1 S&amp;R IMPORT"/>
      <sheetName val="2 OUTPUT Site Writeup"/>
      <sheetName val="2a OUTPUT LinkedIn Writeup"/>
      <sheetName val="3d OUTPUT PosNeg Chart"/>
      <sheetName val="3a S&amp;R OUTPUT Week Chart"/>
      <sheetName val="3b S&amp;R OUTPUT Mid Chart"/>
      <sheetName val="3c S&amp;R OUTPUT Long Chart"/>
      <sheetName val="4 EXTERNAL Summary Table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XLV as of 11/12/24</v>
          </cell>
        </row>
        <row r="44">
          <cell r="R44" t="str">
            <v>1Strongest</v>
          </cell>
          <cell r="S44">
            <v>18</v>
          </cell>
        </row>
        <row r="45">
          <cell r="R45" t="str">
            <v>9Weakest</v>
          </cell>
          <cell r="S45">
            <v>15</v>
          </cell>
        </row>
        <row r="46">
          <cell r="R46" t="str">
            <v>Ignore</v>
          </cell>
          <cell r="S46">
            <v>28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1 S&amp;R IMPORT"/>
      <sheetName val="2 OUTPUT Site Writeup"/>
      <sheetName val="2a OUTPUT LinkedIn Writeup"/>
      <sheetName val="3d OUTPUT PosNeg Chart"/>
      <sheetName val="3a S&amp;R OUTPUT Week Chart"/>
      <sheetName val="3b S&amp;R OUTPUT Mid Chart"/>
      <sheetName val="3c S&amp;R OUTPUT Long Chart"/>
      <sheetName val="4 EXTERNAL Summary Table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XLRE as of 11/12/24</v>
          </cell>
        </row>
        <row r="44">
          <cell r="R44" t="str">
            <v>1Strongest</v>
          </cell>
          <cell r="S44">
            <v>9</v>
          </cell>
        </row>
        <row r="45">
          <cell r="R45" t="str">
            <v>9Weakest</v>
          </cell>
          <cell r="S45">
            <v>2</v>
          </cell>
        </row>
        <row r="46">
          <cell r="R46" t="str">
            <v>Ignore</v>
          </cell>
          <cell r="S46">
            <v>20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1 S&amp;R IMPORT"/>
      <sheetName val="2 OUTPUT Site Writeup"/>
      <sheetName val="2a OUTPUT LinkedIn Writeup"/>
      <sheetName val="3d OUTPUT PosNeg Chart"/>
      <sheetName val="3a S&amp;R OUTPUT Week Chart"/>
      <sheetName val="3b S&amp;R OUTPUT Mid Chart"/>
      <sheetName val="3c S&amp;R OUTPUT Long Chart"/>
      <sheetName val="4 EXTERNAL Summary Table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XLF as of 11/12/24</v>
          </cell>
        </row>
        <row r="44">
          <cell r="R44" t="str">
            <v>1Strongest</v>
          </cell>
          <cell r="S44">
            <v>53</v>
          </cell>
        </row>
        <row r="45">
          <cell r="R45" t="str">
            <v>9Weakest</v>
          </cell>
          <cell r="S45">
            <v>0</v>
          </cell>
        </row>
        <row r="46">
          <cell r="R46" t="str">
            <v>Ignore</v>
          </cell>
          <cell r="S46">
            <v>19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1 S&amp;R IMPORT"/>
      <sheetName val="2 OUTPUT Site Writeup"/>
      <sheetName val="2a OUTPUT LinkedIn Writeup"/>
      <sheetName val="3d OUTPUT PosNeg Chart"/>
      <sheetName val="3a S&amp;R OUTPUT Week Chart"/>
      <sheetName val="3b S&amp;R OUTPUT Mid Chart"/>
      <sheetName val="3c S&amp;R OUTPUT Long Chart"/>
      <sheetName val="4 EXTERNAL Summary Table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XLK as of 11/12/24</v>
          </cell>
        </row>
        <row r="44">
          <cell r="R44" t="str">
            <v>1Strongest</v>
          </cell>
          <cell r="S44">
            <v>32</v>
          </cell>
        </row>
        <row r="45">
          <cell r="R45" t="str">
            <v>9Weakest</v>
          </cell>
          <cell r="S45">
            <v>9</v>
          </cell>
        </row>
        <row r="46">
          <cell r="R46" t="str">
            <v>Ignore</v>
          </cell>
          <cell r="S46">
            <v>28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1 S&amp;R IMPORT"/>
      <sheetName val="2 OUTPUT Site Writeup"/>
      <sheetName val="2a OUTPUT LinkedIn Writeup"/>
      <sheetName val="3d OUTPUT PosNeg Chart"/>
      <sheetName val="3a S&amp;R OUTPUT Week Chart"/>
      <sheetName val="3b S&amp;R OUTPUT Mid Chart"/>
      <sheetName val="3c S&amp;R OUTPUT Long Chart"/>
      <sheetName val="4 EXTERNAL Summary Table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XLC as of 11/12/24</v>
          </cell>
        </row>
        <row r="44">
          <cell r="R44" t="str">
            <v>1Strongest</v>
          </cell>
          <cell r="S44">
            <v>15</v>
          </cell>
        </row>
        <row r="45">
          <cell r="R45" t="str">
            <v>9Weakest</v>
          </cell>
          <cell r="S45">
            <v>1</v>
          </cell>
        </row>
        <row r="46">
          <cell r="R46" t="str">
            <v>Ignore</v>
          </cell>
          <cell r="S46">
            <v>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tr" cm="1">
        <f t="array" ref="A4">[1]!Null</f>
        <v>.</v>
      </c>
      <c r="C4" s="1" t="str" cm="1">
        <f t="array" ref="C4">[1]!Label_Unchanged</f>
        <v>x</v>
      </c>
      <c r="D4" t="str" cm="1">
        <f t="array" ref="D4">[1]!Direction_Negative_Label</f>
        <v>Weakened</v>
      </c>
      <c r="E4" s="1" t="str" cm="1">
        <f t="array" ref="E4">[1]!Direction_Negative</f>
        <v>&lt;-</v>
      </c>
    </row>
    <row r="5" spans="1:5" x14ac:dyDescent="0.45">
      <c r="C5" s="1" t="str" cm="1">
        <f t="array" ref="C5">[1]!Label_Old</f>
        <v>-</v>
      </c>
      <c r="D5" t="str" cm="1">
        <f t="array" ref="D5">[1]!Direction_Positive_Label</f>
        <v>Strengthened</v>
      </c>
      <c r="E5" t="str" cm="1">
        <f t="array" ref="E5">[1]!Direction_Positive</f>
        <v>-&gt;</v>
      </c>
    </row>
    <row r="6" spans="1:5" ht="14.65" thickBot="1" x14ac:dyDescent="0.5">
      <c r="A6" s="6" t="s">
        <v>11</v>
      </c>
      <c r="C6" s="1" t="str" cm="1">
        <f t="array" ref="C6">[1]!Label_New</f>
        <v>+</v>
      </c>
      <c r="D6" t="str" cm="1">
        <f t="array" ref="D6">[1]!Direction_Unchanged_Label</f>
        <v>Unchanged</v>
      </c>
      <c r="E6" s="1" t="str" cm="1">
        <f t="array" ref="E6">[1]!Direction_Unchanged</f>
        <v>=</v>
      </c>
    </row>
    <row r="7" spans="1:5" x14ac:dyDescent="0.45">
      <c r="A7" s="1" t="str" cm="1">
        <f t="array" ref="A7">[1]!EndLine</f>
        <v>---</v>
      </c>
      <c r="C7" t="str" cm="1">
        <f t="array" ref="C7">[1]!Label_Error</f>
        <v>Err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C27" sqref="C27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1395</v>
      </c>
      <c r="U1"/>
    </row>
    <row r="2" spans="1:21" x14ac:dyDescent="0.45">
      <c r="A2" s="24" t="s">
        <v>1394</v>
      </c>
      <c r="U2"/>
    </row>
    <row r="3" spans="1:21" x14ac:dyDescent="0.45">
      <c r="A3" s="24" t="s">
        <v>1393</v>
      </c>
      <c r="U3"/>
    </row>
    <row r="4" spans="1:21" x14ac:dyDescent="0.45">
      <c r="A4" s="5" t="s">
        <v>1392</v>
      </c>
      <c r="U4"/>
    </row>
    <row r="5" spans="1:21" x14ac:dyDescent="0.45">
      <c r="A5" s="23" t="s">
        <v>1391</v>
      </c>
      <c r="U5"/>
    </row>
    <row r="6" spans="1:21" x14ac:dyDescent="0.45">
      <c r="A6" s="5"/>
      <c r="U6"/>
    </row>
    <row r="7" spans="1:21" x14ac:dyDescent="0.45">
      <c r="A7" s="26" t="s">
        <v>1390</v>
      </c>
      <c r="U7"/>
    </row>
    <row r="8" spans="1:21" x14ac:dyDescent="0.45">
      <c r="A8" s="24" t="s">
        <v>1389</v>
      </c>
      <c r="U8"/>
    </row>
    <row r="9" spans="1:21" x14ac:dyDescent="0.45">
      <c r="A9" s="5" t="s">
        <v>1388</v>
      </c>
      <c r="U9"/>
    </row>
    <row r="10" spans="1:21" x14ac:dyDescent="0.45">
      <c r="A10" s="5" t="s">
        <v>1387</v>
      </c>
      <c r="U10"/>
    </row>
    <row r="11" spans="1:21" x14ac:dyDescent="0.45">
      <c r="A11" s="5" t="s">
        <v>1386</v>
      </c>
      <c r="U11"/>
    </row>
    <row r="12" spans="1:21" x14ac:dyDescent="0.45">
      <c r="A12" s="5" t="s">
        <v>1385</v>
      </c>
      <c r="U12"/>
    </row>
    <row r="13" spans="1:21" x14ac:dyDescent="0.45">
      <c r="A13" s="5" t="s">
        <v>1384</v>
      </c>
      <c r="U13"/>
    </row>
    <row r="14" spans="1:21" x14ac:dyDescent="0.45">
      <c r="A14" s="5"/>
      <c r="U14"/>
    </row>
    <row r="15" spans="1:21" x14ac:dyDescent="0.45">
      <c r="A15" s="25" t="s">
        <v>1383</v>
      </c>
      <c r="U15"/>
    </row>
    <row r="16" spans="1:21" x14ac:dyDescent="0.45">
      <c r="A16" s="24" t="s">
        <v>1382</v>
      </c>
      <c r="U16"/>
    </row>
    <row r="17" spans="1:21" x14ac:dyDescent="0.45">
      <c r="A17" s="24" t="s">
        <v>1381</v>
      </c>
      <c r="U17"/>
    </row>
    <row r="18" spans="1:21" x14ac:dyDescent="0.45">
      <c r="A18" s="24" t="s">
        <v>1380</v>
      </c>
      <c r="U18"/>
    </row>
    <row r="19" spans="1:21" x14ac:dyDescent="0.45">
      <c r="A19" s="24"/>
      <c r="U19"/>
    </row>
    <row r="20" spans="1:21" x14ac:dyDescent="0.45">
      <c r="A20" s="25" t="s">
        <v>1379</v>
      </c>
      <c r="U20"/>
    </row>
    <row r="21" spans="1:21" x14ac:dyDescent="0.45">
      <c r="A21" s="24" t="s">
        <v>1378</v>
      </c>
      <c r="U21"/>
    </row>
    <row r="22" spans="1:21" x14ac:dyDescent="0.45">
      <c r="A22" s="24" t="s">
        <v>1377</v>
      </c>
      <c r="U22"/>
    </row>
    <row r="23" spans="1:21" x14ac:dyDescent="0.45">
      <c r="A23" s="24" t="s">
        <v>1376</v>
      </c>
      <c r="U23"/>
    </row>
    <row r="24" spans="1:21" x14ac:dyDescent="0.45">
      <c r="A24" s="24" t="s">
        <v>1375</v>
      </c>
      <c r="U24"/>
    </row>
    <row r="25" spans="1:21" x14ac:dyDescent="0.45">
      <c r="U25"/>
    </row>
    <row r="26" spans="1:21" s="8" customFormat="1" ht="22.5" x14ac:dyDescent="0.5">
      <c r="A26"/>
      <c r="B26" s="21" t="s">
        <v>1374</v>
      </c>
      <c r="C26" s="17"/>
      <c r="D26" s="11"/>
      <c r="E26" s="17"/>
      <c r="F26" s="17"/>
      <c r="G26" s="17"/>
      <c r="H26" s="17"/>
      <c r="I26" s="17"/>
      <c r="J26" s="17"/>
      <c r="K26" s="22" t="s">
        <v>1373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162</v>
      </c>
      <c r="D28" s="2" t="s">
        <v>10</v>
      </c>
      <c r="E28" t="s">
        <v>163</v>
      </c>
      <c r="F28" s="20">
        <v>310011</v>
      </c>
      <c r="G28" s="3">
        <v>0.50817729319744009</v>
      </c>
      <c r="H28" s="3">
        <v>0.10255198487712656</v>
      </c>
      <c r="I28" s="3">
        <v>0.17338040937544491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1224</v>
      </c>
      <c r="P28" s="10" t="s">
        <v>1224</v>
      </c>
      <c r="Q28" s="10" t="s">
        <v>1224</v>
      </c>
      <c r="R28" s="10" t="s">
        <v>1224</v>
      </c>
      <c r="S28" s="10" t="s">
        <v>1224</v>
      </c>
      <c r="U28" s="23"/>
    </row>
    <row r="29" spans="1:21" ht="15" thickTop="1" thickBot="1" x14ac:dyDescent="0.5">
      <c r="B29" s="12">
        <v>2</v>
      </c>
      <c r="C29" s="2" t="s">
        <v>159</v>
      </c>
      <c r="D29" s="2" t="s">
        <v>904</v>
      </c>
      <c r="E29" t="s">
        <v>1046</v>
      </c>
      <c r="F29" s="20">
        <v>310011</v>
      </c>
      <c r="G29" s="3">
        <v>0.75798196441628074</v>
      </c>
      <c r="H29" s="3">
        <v>9.947891994315497E-2</v>
      </c>
      <c r="I29" s="3">
        <v>0.24146194044616504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1315</v>
      </c>
      <c r="R29" s="10" t="s">
        <v>1315</v>
      </c>
      <c r="S29" s="10" t="s">
        <v>1315</v>
      </c>
    </row>
    <row r="30" spans="1:21" ht="15" thickTop="1" thickBot="1" x14ac:dyDescent="0.5">
      <c r="B30" s="12">
        <v>3</v>
      </c>
      <c r="C30" s="2" t="s">
        <v>219</v>
      </c>
      <c r="D30" s="2" t="s">
        <v>916</v>
      </c>
      <c r="E30" t="s">
        <v>1061</v>
      </c>
      <c r="F30" s="20">
        <v>310011</v>
      </c>
      <c r="G30" s="3">
        <v>1</v>
      </c>
      <c r="H30" s="3">
        <v>9.9435496400642129E-2</v>
      </c>
      <c r="I30" s="3">
        <v>0.17554160245551248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1226</v>
      </c>
      <c r="R30" s="10" t="s">
        <v>1226</v>
      </c>
      <c r="S30" s="10" t="s">
        <v>1226</v>
      </c>
    </row>
    <row r="31" spans="1:21" ht="15" thickTop="1" thickBot="1" x14ac:dyDescent="0.5">
      <c r="B31" s="12">
        <v>4</v>
      </c>
      <c r="C31" s="2" t="s">
        <v>372</v>
      </c>
      <c r="D31" s="2" t="s">
        <v>373</v>
      </c>
      <c r="E31" t="s">
        <v>374</v>
      </c>
      <c r="F31" s="20">
        <v>310011</v>
      </c>
      <c r="G31" s="3">
        <v>0.96901487510524831</v>
      </c>
      <c r="H31" s="3">
        <v>9.3280517849379269E-2</v>
      </c>
      <c r="I31" s="3">
        <v>0.14217165529852271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1251</v>
      </c>
      <c r="S31" s="10" t="s">
        <v>1251</v>
      </c>
    </row>
    <row r="32" spans="1:21" ht="15" thickTop="1" thickBot="1" x14ac:dyDescent="0.5">
      <c r="B32" s="12">
        <v>5</v>
      </c>
      <c r="C32" s="2" t="s">
        <v>325</v>
      </c>
      <c r="D32" s="2" t="s">
        <v>334</v>
      </c>
      <c r="E32" t="s">
        <v>335</v>
      </c>
      <c r="F32" s="20">
        <v>310011</v>
      </c>
      <c r="G32" s="3">
        <v>0.99122036874451291</v>
      </c>
      <c r="H32" s="3">
        <v>9.1187218492394015E-2</v>
      </c>
      <c r="I32" s="3">
        <v>0.17694939117616854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1324</v>
      </c>
      <c r="S32" s="10" t="s">
        <v>1324</v>
      </c>
    </row>
    <row r="33" spans="2:19" ht="15" thickTop="1" thickBot="1" x14ac:dyDescent="0.5">
      <c r="B33" s="12">
        <v>6</v>
      </c>
      <c r="C33" s="2" t="s">
        <v>238</v>
      </c>
      <c r="D33" s="2" t="s">
        <v>247</v>
      </c>
      <c r="E33" t="s">
        <v>248</v>
      </c>
      <c r="F33" s="20">
        <v>310011</v>
      </c>
      <c r="G33" s="3">
        <v>1</v>
      </c>
      <c r="H33" s="3">
        <v>7.0463633416189303E-2</v>
      </c>
      <c r="I33" s="3">
        <v>0.14849501352568165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1232</v>
      </c>
      <c r="R33" s="10" t="s">
        <v>1232</v>
      </c>
      <c r="S33" s="10" t="s">
        <v>1232</v>
      </c>
    </row>
    <row r="34" spans="2:19" ht="15" thickTop="1" thickBot="1" x14ac:dyDescent="0.5">
      <c r="B34" s="12">
        <v>7</v>
      </c>
      <c r="C34" s="2" t="s">
        <v>318</v>
      </c>
      <c r="D34" s="2" t="s">
        <v>321</v>
      </c>
      <c r="E34" t="s">
        <v>322</v>
      </c>
      <c r="F34" s="20">
        <v>310011</v>
      </c>
      <c r="G34" s="3">
        <v>1</v>
      </c>
      <c r="H34" s="3">
        <v>6.5816943193055644E-2</v>
      </c>
      <c r="I34" s="3">
        <v>0.12891446727165692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1323</v>
      </c>
      <c r="S34" s="10" t="s">
        <v>1323</v>
      </c>
    </row>
    <row r="35" spans="2:19" ht="15" thickTop="1" thickBot="1" x14ac:dyDescent="0.5">
      <c r="B35" s="12">
        <v>8</v>
      </c>
      <c r="C35" s="2" t="s">
        <v>238</v>
      </c>
      <c r="D35" s="2" t="s">
        <v>923</v>
      </c>
      <c r="E35" t="s">
        <v>1068</v>
      </c>
      <c r="F35" s="20">
        <v>310011</v>
      </c>
      <c r="G35" s="3">
        <v>0.99558904613122601</v>
      </c>
      <c r="H35" s="3">
        <v>5.8425819619849446E-2</v>
      </c>
      <c r="I35" s="3">
        <v>7.5879525352594054E-2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1235</v>
      </c>
      <c r="P35" s="10" t="s">
        <v>1235</v>
      </c>
      <c r="Q35" s="10" t="s">
        <v>1235</v>
      </c>
      <c r="R35" s="10" t="s">
        <v>1235</v>
      </c>
      <c r="S35" s="10" t="s">
        <v>1235</v>
      </c>
    </row>
    <row r="36" spans="2:19" ht="15" thickTop="1" thickBot="1" x14ac:dyDescent="0.5">
      <c r="B36" s="12">
        <v>9</v>
      </c>
      <c r="C36" s="2" t="s">
        <v>238</v>
      </c>
      <c r="D36" s="2" t="s">
        <v>245</v>
      </c>
      <c r="E36" t="s">
        <v>246</v>
      </c>
      <c r="F36" s="20">
        <v>310011</v>
      </c>
      <c r="G36" s="3">
        <v>1</v>
      </c>
      <c r="H36" s="3">
        <v>5.752408594348362E-2</v>
      </c>
      <c r="I36" s="3">
        <v>0.19423531315672748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1231</v>
      </c>
      <c r="R36" s="10" t="s">
        <v>1231</v>
      </c>
      <c r="S36" s="10" t="s">
        <v>1231</v>
      </c>
    </row>
    <row r="37" spans="2:19" ht="15" thickTop="1" thickBot="1" x14ac:dyDescent="0.5">
      <c r="B37" s="12">
        <v>10</v>
      </c>
      <c r="C37" s="2" t="s">
        <v>238</v>
      </c>
      <c r="D37" s="2" t="s">
        <v>243</v>
      </c>
      <c r="E37" t="s">
        <v>244</v>
      </c>
      <c r="F37" s="20">
        <v>310011</v>
      </c>
      <c r="G37" s="3">
        <v>0.95389258950874278</v>
      </c>
      <c r="H37" s="3">
        <v>5.6167696855684048E-2</v>
      </c>
      <c r="I37" s="3">
        <v>0.12540108521499613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1233</v>
      </c>
      <c r="P37" s="10" t="s">
        <v>1233</v>
      </c>
      <c r="Q37" s="10" t="s">
        <v>1233</v>
      </c>
      <c r="R37" s="10" t="s">
        <v>1233</v>
      </c>
      <c r="S37" s="10" t="s">
        <v>1233</v>
      </c>
    </row>
    <row r="38" spans="2:19" ht="15" thickTop="1" thickBot="1" x14ac:dyDescent="0.5">
      <c r="B38" s="12">
        <v>11</v>
      </c>
      <c r="C38" s="2" t="s">
        <v>233</v>
      </c>
      <c r="D38" s="2" t="s">
        <v>918</v>
      </c>
      <c r="E38" t="s">
        <v>1063</v>
      </c>
      <c r="F38" s="20">
        <v>310011</v>
      </c>
      <c r="G38" s="3">
        <v>0.88862224731789952</v>
      </c>
      <c r="H38" s="3">
        <v>5.5239248940036373E-2</v>
      </c>
      <c r="I38" s="3">
        <v>6.476278133980827E-2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1229</v>
      </c>
      <c r="R38" s="10" t="s">
        <v>1229</v>
      </c>
      <c r="S38" s="10" t="s">
        <v>1229</v>
      </c>
    </row>
    <row r="39" spans="2:19" ht="15" thickTop="1" thickBot="1" x14ac:dyDescent="0.5">
      <c r="B39" s="12">
        <v>12</v>
      </c>
      <c r="C39" s="2" t="s">
        <v>290</v>
      </c>
      <c r="D39" s="2" t="s">
        <v>929</v>
      </c>
      <c r="E39" t="s">
        <v>1075</v>
      </c>
      <c r="F39" s="20">
        <v>310011</v>
      </c>
      <c r="G39" s="3">
        <v>0.98945634266886329</v>
      </c>
      <c r="H39" s="3">
        <v>5.2111225540679741E-2</v>
      </c>
      <c r="I39" s="3">
        <v>8.0555085462830536E-2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1243</v>
      </c>
      <c r="P39" s="10" t="s">
        <v>1243</v>
      </c>
      <c r="Q39" s="10" t="s">
        <v>1243</v>
      </c>
      <c r="R39" s="10" t="s">
        <v>1243</v>
      </c>
      <c r="S39" s="10" t="s">
        <v>1243</v>
      </c>
    </row>
    <row r="40" spans="2:19" ht="15" thickTop="1" thickBot="1" x14ac:dyDescent="0.5">
      <c r="B40" s="12">
        <v>13</v>
      </c>
      <c r="C40" s="2" t="s">
        <v>255</v>
      </c>
      <c r="D40" s="2" t="s">
        <v>262</v>
      </c>
      <c r="E40" t="s">
        <v>263</v>
      </c>
      <c r="F40" s="20">
        <v>310011</v>
      </c>
      <c r="G40" s="3">
        <v>0.99102792918817229</v>
      </c>
      <c r="H40" s="3">
        <v>5.1913028821844044E-2</v>
      </c>
      <c r="I40" s="3">
        <v>7.4041949762161996E-2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1239</v>
      </c>
      <c r="R40" s="10" t="s">
        <v>1239</v>
      </c>
      <c r="S40" s="10" t="s">
        <v>1239</v>
      </c>
    </row>
    <row r="41" spans="2:19" ht="15" thickTop="1" thickBot="1" x14ac:dyDescent="0.5">
      <c r="B41" s="12">
        <v>14</v>
      </c>
      <c r="C41" s="2" t="s">
        <v>233</v>
      </c>
      <c r="D41" s="2" t="s">
        <v>234</v>
      </c>
      <c r="E41" t="s">
        <v>235</v>
      </c>
      <c r="F41" s="20">
        <v>310011</v>
      </c>
      <c r="G41" s="3">
        <v>0.9409783480352848</v>
      </c>
      <c r="H41" s="3">
        <v>5.1823416506717811E-2</v>
      </c>
      <c r="I41" s="3">
        <v>0.1115137681668799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1319</v>
      </c>
      <c r="R41" s="10" t="s">
        <v>1319</v>
      </c>
      <c r="S41" s="10" t="s">
        <v>1319</v>
      </c>
    </row>
    <row r="42" spans="2:19" ht="15" thickTop="1" thickBot="1" x14ac:dyDescent="0.5">
      <c r="B42" s="12">
        <v>15</v>
      </c>
      <c r="C42" s="2" t="s">
        <v>344</v>
      </c>
      <c r="D42" s="2" t="s">
        <v>345</v>
      </c>
      <c r="E42" t="s">
        <v>346</v>
      </c>
      <c r="F42" s="20">
        <v>310011</v>
      </c>
      <c r="G42" s="3">
        <v>1</v>
      </c>
      <c r="H42" s="3">
        <v>4.9965370535272696E-2</v>
      </c>
      <c r="I42" s="3">
        <v>9.5925495242239867E-2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1248</v>
      </c>
      <c r="P42" s="10" t="s">
        <v>1248</v>
      </c>
      <c r="Q42" s="10" t="s">
        <v>1248</v>
      </c>
      <c r="R42" s="10" t="s">
        <v>1248</v>
      </c>
      <c r="S42" s="10" t="s">
        <v>1248</v>
      </c>
    </row>
    <row r="43" spans="2:19" ht="15" thickTop="1" thickBot="1" x14ac:dyDescent="0.5">
      <c r="B43" s="12">
        <v>16</v>
      </c>
      <c r="C43" s="2" t="s">
        <v>219</v>
      </c>
      <c r="D43" s="2" t="s">
        <v>220</v>
      </c>
      <c r="E43" t="s">
        <v>221</v>
      </c>
      <c r="F43" s="20">
        <v>310011</v>
      </c>
      <c r="G43" s="3">
        <v>0.94877208578730976</v>
      </c>
      <c r="H43" s="3">
        <v>4.8219022356953425E-2</v>
      </c>
      <c r="I43" s="3">
        <v>0.17852057058926871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1318</v>
      </c>
      <c r="P43" s="10" t="s">
        <v>1318</v>
      </c>
      <c r="Q43" s="10" t="s">
        <v>1318</v>
      </c>
      <c r="R43" s="10" t="s">
        <v>1318</v>
      </c>
      <c r="S43" s="10" t="s">
        <v>1318</v>
      </c>
    </row>
    <row r="44" spans="2:19" ht="15" thickTop="1" thickBot="1" x14ac:dyDescent="0.5">
      <c r="B44" s="12">
        <v>17</v>
      </c>
      <c r="C44" s="2" t="s">
        <v>277</v>
      </c>
      <c r="D44" s="2" t="s">
        <v>927</v>
      </c>
      <c r="E44" t="s">
        <v>1072</v>
      </c>
      <c r="F44" s="20">
        <v>310011</v>
      </c>
      <c r="G44" s="3">
        <v>0.21480620718038099</v>
      </c>
      <c r="H44" s="3">
        <v>4.7359751075317993E-2</v>
      </c>
      <c r="I44" s="3">
        <v>0.3230922635606186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1199</v>
      </c>
      <c r="S44" s="10" t="s">
        <v>1199</v>
      </c>
    </row>
    <row r="45" spans="2:19" ht="15" thickTop="1" thickBot="1" x14ac:dyDescent="0.5">
      <c r="B45" s="12">
        <v>18</v>
      </c>
      <c r="C45" s="2" t="s">
        <v>233</v>
      </c>
      <c r="D45" s="2" t="s">
        <v>236</v>
      </c>
      <c r="E45" t="s">
        <v>237</v>
      </c>
      <c r="F45" s="20">
        <v>310011</v>
      </c>
      <c r="G45" s="3">
        <v>0.97370203160270885</v>
      </c>
      <c r="H45" s="3">
        <v>4.4183724413379831E-2</v>
      </c>
      <c r="I45" s="3">
        <v>7.8524563957726057E-2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1320</v>
      </c>
      <c r="R45" s="10" t="s">
        <v>1320</v>
      </c>
      <c r="S45" s="10" t="s">
        <v>1320</v>
      </c>
    </row>
    <row r="46" spans="2:19" ht="15" thickTop="1" thickBot="1" x14ac:dyDescent="0.5">
      <c r="B46" s="12">
        <v>19</v>
      </c>
      <c r="C46" s="2" t="s">
        <v>222</v>
      </c>
      <c r="D46" s="2" t="s">
        <v>225</v>
      </c>
      <c r="E46" t="s">
        <v>226</v>
      </c>
      <c r="F46" s="20">
        <v>310011</v>
      </c>
      <c r="G46" s="3">
        <v>0.98149669274998907</v>
      </c>
      <c r="H46" s="3">
        <v>4.2840997386451918E-2</v>
      </c>
      <c r="I46" s="3">
        <v>0.11727552323926603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1227</v>
      </c>
      <c r="P46" s="10" t="s">
        <v>1227</v>
      </c>
      <c r="Q46" s="10" t="s">
        <v>1227</v>
      </c>
      <c r="R46" s="10" t="s">
        <v>1227</v>
      </c>
      <c r="S46" s="10" t="s">
        <v>1227</v>
      </c>
    </row>
    <row r="47" spans="2:19" ht="15" thickTop="1" thickBot="1" x14ac:dyDescent="0.5">
      <c r="B47" s="12">
        <v>20</v>
      </c>
      <c r="C47" s="2" t="s">
        <v>283</v>
      </c>
      <c r="D47" s="2" t="s">
        <v>286</v>
      </c>
      <c r="E47" t="s">
        <v>287</v>
      </c>
      <c r="F47" s="20">
        <v>310011</v>
      </c>
      <c r="G47" s="3">
        <v>0.93054473542278404</v>
      </c>
      <c r="H47" s="3">
        <v>4.2108866826429281E-2</v>
      </c>
      <c r="I47" s="3">
        <v>0.14775706939863614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1242</v>
      </c>
      <c r="R47" s="10" t="s">
        <v>1242</v>
      </c>
      <c r="S47" s="10" t="s">
        <v>1242</v>
      </c>
    </row>
    <row r="48" spans="2:19" ht="15" thickTop="1" thickBot="1" x14ac:dyDescent="0.5">
      <c r="B48" s="12">
        <v>21</v>
      </c>
      <c r="C48" s="2" t="s">
        <v>355</v>
      </c>
      <c r="D48" s="2" t="s">
        <v>946</v>
      </c>
      <c r="E48" t="s">
        <v>1099</v>
      </c>
      <c r="F48" s="20">
        <v>310011</v>
      </c>
      <c r="G48" s="3">
        <v>0.82402422611036352</v>
      </c>
      <c r="H48" s="3">
        <v>3.9645477937672702E-2</v>
      </c>
      <c r="I48" s="3">
        <v>0.23219312077275794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1249</v>
      </c>
      <c r="R48" s="10" t="s">
        <v>1249</v>
      </c>
      <c r="S48" s="10" t="s">
        <v>1249</v>
      </c>
    </row>
    <row r="49" spans="2:19" ht="15" thickTop="1" thickBot="1" x14ac:dyDescent="0.5">
      <c r="B49" s="12">
        <v>22</v>
      </c>
      <c r="C49" s="2" t="s">
        <v>255</v>
      </c>
      <c r="D49" s="2" t="s">
        <v>260</v>
      </c>
      <c r="E49" t="s">
        <v>261</v>
      </c>
      <c r="F49" s="20">
        <v>310011</v>
      </c>
      <c r="G49" s="3">
        <v>0.95373493975903612</v>
      </c>
      <c r="H49" s="3">
        <v>3.6896957471844009E-2</v>
      </c>
      <c r="I49" s="3">
        <v>0.14738668893794432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1240</v>
      </c>
      <c r="R49" s="10" t="s">
        <v>1240</v>
      </c>
      <c r="S49" s="10" t="s">
        <v>1240</v>
      </c>
    </row>
    <row r="50" spans="2:19" ht="15" thickTop="1" thickBot="1" x14ac:dyDescent="0.5">
      <c r="B50" s="12">
        <v>23</v>
      </c>
      <c r="C50" s="2" t="s">
        <v>255</v>
      </c>
      <c r="D50" s="2" t="s">
        <v>258</v>
      </c>
      <c r="E50" t="s">
        <v>259</v>
      </c>
      <c r="F50" s="20">
        <v>310011</v>
      </c>
      <c r="G50" s="3">
        <v>0.93687981372022211</v>
      </c>
      <c r="H50" s="3">
        <v>3.604991226359916E-2</v>
      </c>
      <c r="I50" s="3">
        <v>0.11162560732372727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1208</v>
      </c>
      <c r="R50" s="10" t="s">
        <v>1208</v>
      </c>
      <c r="S50" s="10" t="s">
        <v>1208</v>
      </c>
    </row>
    <row r="51" spans="2:19" ht="15" thickTop="1" thickBot="1" x14ac:dyDescent="0.5">
      <c r="B51" s="12">
        <v>24</v>
      </c>
      <c r="C51" s="2" t="s">
        <v>304</v>
      </c>
      <c r="D51" s="2" t="s">
        <v>939</v>
      </c>
      <c r="E51" t="s">
        <v>1088</v>
      </c>
      <c r="F51" s="20">
        <v>310011</v>
      </c>
      <c r="G51" s="3">
        <v>0.88140221813520614</v>
      </c>
      <c r="H51" s="3">
        <v>1.6694293156523869E-2</v>
      </c>
      <c r="I51" s="3">
        <v>1.999080618511272E-2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1245</v>
      </c>
      <c r="O51" s="10" t="s">
        <v>1245</v>
      </c>
      <c r="P51" s="10" t="s">
        <v>1245</v>
      </c>
      <c r="Q51" s="10" t="s">
        <v>1245</v>
      </c>
      <c r="R51" s="10" t="s">
        <v>1245</v>
      </c>
      <c r="S51" s="10" t="s">
        <v>1245</v>
      </c>
    </row>
    <row r="52" spans="2:19" ht="15" thickTop="1" thickBot="1" x14ac:dyDescent="0.5">
      <c r="B52" s="12">
        <v>25</v>
      </c>
      <c r="C52" s="2" t="s">
        <v>268</v>
      </c>
      <c r="D52" s="2" t="s">
        <v>269</v>
      </c>
      <c r="E52" t="s">
        <v>270</v>
      </c>
      <c r="F52" s="20">
        <v>310015</v>
      </c>
      <c r="G52" s="3">
        <v>0.96280588433623759</v>
      </c>
      <c r="H52" s="3">
        <v>0.34933913713754561</v>
      </c>
      <c r="I52" s="3">
        <v>0.77606557817323008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269</v>
      </c>
    </row>
    <row r="53" spans="2:19" ht="15" thickTop="1" thickBot="1" x14ac:dyDescent="0.5">
      <c r="B53" s="12">
        <v>26</v>
      </c>
      <c r="C53" s="2" t="s">
        <v>196</v>
      </c>
      <c r="D53" s="2" t="s">
        <v>203</v>
      </c>
      <c r="E53" t="s">
        <v>204</v>
      </c>
      <c r="F53" s="20">
        <v>310015</v>
      </c>
      <c r="G53" s="3">
        <v>0.9696122059758423</v>
      </c>
      <c r="H53" s="3">
        <v>0.17069476457029975</v>
      </c>
      <c r="I53" s="3">
        <v>0.36145907485573092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203</v>
      </c>
    </row>
    <row r="54" spans="2:19" ht="15" thickTop="1" thickBot="1" x14ac:dyDescent="0.5">
      <c r="B54" s="12">
        <v>27</v>
      </c>
      <c r="C54" s="2" t="s">
        <v>196</v>
      </c>
      <c r="D54" s="2" t="s">
        <v>912</v>
      </c>
      <c r="E54" t="s">
        <v>1056</v>
      </c>
      <c r="F54" s="20">
        <v>310015</v>
      </c>
      <c r="G54" s="3">
        <v>0.95631511606653263</v>
      </c>
      <c r="H54" s="3">
        <v>0.1460753255895812</v>
      </c>
      <c r="I54" s="3">
        <v>0.40442592580608006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912</v>
      </c>
    </row>
    <row r="55" spans="2:19" ht="15" thickTop="1" thickBot="1" x14ac:dyDescent="0.5">
      <c r="B55" s="12">
        <v>28</v>
      </c>
      <c r="C55" s="2" t="s">
        <v>271</v>
      </c>
      <c r="D55" s="2" t="s">
        <v>272</v>
      </c>
      <c r="E55" t="s">
        <v>273</v>
      </c>
      <c r="F55" s="20">
        <v>310015</v>
      </c>
      <c r="G55" s="3">
        <v>0.97717908082408877</v>
      </c>
      <c r="H55" s="3">
        <v>0.13759016831418644</v>
      </c>
      <c r="I55" s="3">
        <v>0.24954147286251149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272</v>
      </c>
    </row>
    <row r="56" spans="2:19" ht="15" thickTop="1" thickBot="1" x14ac:dyDescent="0.5">
      <c r="B56" s="12">
        <v>29</v>
      </c>
      <c r="C56" s="2" t="s">
        <v>154</v>
      </c>
      <c r="D56" s="2" t="s">
        <v>903</v>
      </c>
      <c r="E56" t="s">
        <v>1045</v>
      </c>
      <c r="F56" s="20">
        <v>310015</v>
      </c>
      <c r="G56" s="3">
        <v>0.98992673992673996</v>
      </c>
      <c r="H56" s="3">
        <v>0.13513513513513523</v>
      </c>
      <c r="I56" s="3">
        <v>0.26600447838309732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903</v>
      </c>
    </row>
    <row r="57" spans="2:19" ht="15" thickTop="1" thickBot="1" x14ac:dyDescent="0.5">
      <c r="B57" s="12">
        <v>30</v>
      </c>
      <c r="C57" s="2" t="s">
        <v>143</v>
      </c>
      <c r="D57" s="2" t="s">
        <v>152</v>
      </c>
      <c r="E57" t="s">
        <v>153</v>
      </c>
      <c r="F57" s="20">
        <v>310015</v>
      </c>
      <c r="G57" s="3">
        <v>1</v>
      </c>
      <c r="H57" s="3">
        <v>0.13313563290151401</v>
      </c>
      <c r="I57" s="3">
        <v>0.25515525630838609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152</v>
      </c>
    </row>
    <row r="58" spans="2:19" ht="15" thickTop="1" thickBot="1" x14ac:dyDescent="0.5">
      <c r="B58" s="12">
        <v>31</v>
      </c>
      <c r="C58" s="2" t="s">
        <v>170</v>
      </c>
      <c r="D58" s="2" t="s">
        <v>908</v>
      </c>
      <c r="E58" t="s">
        <v>1052</v>
      </c>
      <c r="F58" s="20">
        <v>310015</v>
      </c>
      <c r="G58" s="3">
        <v>1</v>
      </c>
      <c r="H58" s="3">
        <v>0.13200931048033618</v>
      </c>
      <c r="I58" s="3">
        <v>0.2633374401021204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908</v>
      </c>
    </row>
    <row r="59" spans="2:19" ht="15" thickTop="1" thickBot="1" x14ac:dyDescent="0.5">
      <c r="B59" s="12">
        <v>32</v>
      </c>
      <c r="C59" s="2" t="s">
        <v>196</v>
      </c>
      <c r="D59" s="2" t="s">
        <v>201</v>
      </c>
      <c r="E59" t="s">
        <v>202</v>
      </c>
      <c r="F59" s="20">
        <v>310015</v>
      </c>
      <c r="G59" s="3">
        <v>0.9718897108271688</v>
      </c>
      <c r="H59" s="3">
        <v>0.12490213791026787</v>
      </c>
      <c r="I59" s="3">
        <v>0.29986624857166111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201</v>
      </c>
    </row>
    <row r="60" spans="2:19" ht="15" thickTop="1" thickBot="1" x14ac:dyDescent="0.5">
      <c r="B60" s="12">
        <v>33</v>
      </c>
      <c r="C60" s="2" t="s">
        <v>205</v>
      </c>
      <c r="D60" s="2" t="s">
        <v>210</v>
      </c>
      <c r="E60" t="s">
        <v>211</v>
      </c>
      <c r="F60" s="20">
        <v>310015</v>
      </c>
      <c r="G60" s="3">
        <v>0.97913858399127029</v>
      </c>
      <c r="H60" s="3">
        <v>0.1245445574616669</v>
      </c>
      <c r="I60" s="3">
        <v>0.29278072533072375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210</v>
      </c>
    </row>
    <row r="61" spans="2:19" ht="15" thickTop="1" thickBot="1" x14ac:dyDescent="0.5">
      <c r="B61" s="12">
        <v>34</v>
      </c>
      <c r="C61" s="2" t="s">
        <v>212</v>
      </c>
      <c r="D61" s="2" t="s">
        <v>215</v>
      </c>
      <c r="E61" t="s">
        <v>216</v>
      </c>
      <c r="F61" s="20">
        <v>310015</v>
      </c>
      <c r="G61" s="3">
        <v>0.98855359001040577</v>
      </c>
      <c r="H61" s="3">
        <v>0.12307953484424072</v>
      </c>
      <c r="I61" s="3">
        <v>0.34046369649250308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215</v>
      </c>
    </row>
    <row r="62" spans="2:19" ht="15" thickTop="1" thickBot="1" x14ac:dyDescent="0.5">
      <c r="B62" s="12">
        <v>35</v>
      </c>
      <c r="C62" s="2" t="s">
        <v>283</v>
      </c>
      <c r="D62" s="2" t="s">
        <v>288</v>
      </c>
      <c r="E62" t="s">
        <v>289</v>
      </c>
      <c r="F62" s="20">
        <v>310015</v>
      </c>
      <c r="G62" s="3">
        <v>0.99792817679558021</v>
      </c>
      <c r="H62" s="3">
        <v>0.12036593543442856</v>
      </c>
      <c r="I62" s="3">
        <v>0.14544244556931954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288</v>
      </c>
    </row>
    <row r="63" spans="2:19" ht="15" thickTop="1" thickBot="1" x14ac:dyDescent="0.5">
      <c r="B63" s="12">
        <v>36</v>
      </c>
      <c r="C63" s="2" t="s">
        <v>143</v>
      </c>
      <c r="D63" s="2" t="s">
        <v>144</v>
      </c>
      <c r="E63" t="s">
        <v>145</v>
      </c>
      <c r="F63" s="20">
        <v>310015</v>
      </c>
      <c r="G63" s="3">
        <v>0.89431451889445146</v>
      </c>
      <c r="H63" s="3">
        <v>0.11779661016949142</v>
      </c>
      <c r="I63" s="3">
        <v>0.27255876328319872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144</v>
      </c>
    </row>
    <row r="64" spans="2:19" ht="15" thickTop="1" thickBot="1" x14ac:dyDescent="0.5">
      <c r="B64" s="12">
        <v>37</v>
      </c>
      <c r="C64" s="2" t="s">
        <v>360</v>
      </c>
      <c r="D64" s="2" t="s">
        <v>948</v>
      </c>
      <c r="E64" t="s">
        <v>1101</v>
      </c>
      <c r="F64" s="20">
        <v>310015</v>
      </c>
      <c r="G64" s="3">
        <v>0.99568407423392302</v>
      </c>
      <c r="H64" s="3">
        <v>0.11370735974009739</v>
      </c>
      <c r="I64" s="3">
        <v>0.74742263493606775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948</v>
      </c>
    </row>
    <row r="65" spans="1:21" ht="15" thickTop="1" thickBot="1" x14ac:dyDescent="0.5">
      <c r="B65" s="12">
        <v>38</v>
      </c>
      <c r="C65" s="2" t="s">
        <v>325</v>
      </c>
      <c r="D65" s="2" t="s">
        <v>328</v>
      </c>
      <c r="E65" t="s">
        <v>329</v>
      </c>
      <c r="F65" s="20">
        <v>310015</v>
      </c>
      <c r="G65" s="3">
        <v>0.98772417761580511</v>
      </c>
      <c r="H65" s="3">
        <v>0.11178543461237277</v>
      </c>
      <c r="I65" s="3">
        <v>0.37845911863812715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328</v>
      </c>
    </row>
    <row r="66" spans="1:21" ht="15" thickTop="1" thickBot="1" x14ac:dyDescent="0.5">
      <c r="B66" s="12">
        <v>39</v>
      </c>
      <c r="C66" s="2" t="s">
        <v>143</v>
      </c>
      <c r="D66" s="2" t="s">
        <v>902</v>
      </c>
      <c r="E66" t="s">
        <v>1044</v>
      </c>
      <c r="F66" s="20">
        <v>310015</v>
      </c>
      <c r="G66" s="3">
        <v>0.58461538461538454</v>
      </c>
      <c r="H66" s="3">
        <v>0.1112398609501737</v>
      </c>
      <c r="I66" s="3">
        <v>0.24587118419463394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902</v>
      </c>
    </row>
    <row r="67" spans="1:21" ht="15" thickTop="1" thickBot="1" x14ac:dyDescent="0.5">
      <c r="B67" s="12">
        <v>40</v>
      </c>
      <c r="C67" s="2" t="s">
        <v>162</v>
      </c>
      <c r="D67" s="2" t="s">
        <v>905</v>
      </c>
      <c r="E67" t="s">
        <v>1047</v>
      </c>
      <c r="F67" s="20">
        <v>310015</v>
      </c>
      <c r="G67" s="3">
        <v>0.99313984168865443</v>
      </c>
      <c r="H67" s="3">
        <v>0.10838272650296353</v>
      </c>
      <c r="I67" s="3">
        <v>0.26015634025177825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905</v>
      </c>
    </row>
    <row r="68" spans="1:21" ht="15" thickTop="1" thickBot="1" x14ac:dyDescent="0.5">
      <c r="B68" s="12">
        <v>41</v>
      </c>
      <c r="C68" s="2" t="s">
        <v>1059</v>
      </c>
      <c r="D68" s="2" t="s">
        <v>915</v>
      </c>
      <c r="E68" t="s">
        <v>1060</v>
      </c>
      <c r="F68" s="20">
        <v>310015</v>
      </c>
      <c r="G68" s="3">
        <v>0.99650710486623806</v>
      </c>
      <c r="H68" s="3">
        <v>0.10802321611471508</v>
      </c>
      <c r="I68" s="3">
        <v>0.31994973014522704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915</v>
      </c>
    </row>
    <row r="69" spans="1:21" ht="15" thickTop="1" thickBot="1" x14ac:dyDescent="0.5">
      <c r="B69" s="12">
        <v>42</v>
      </c>
      <c r="C69" s="2" t="s">
        <v>159</v>
      </c>
      <c r="D69" s="2" t="s">
        <v>160</v>
      </c>
      <c r="E69" t="s">
        <v>161</v>
      </c>
      <c r="F69" s="20">
        <v>310015</v>
      </c>
      <c r="G69" s="3">
        <v>0.97407753386268092</v>
      </c>
      <c r="H69" s="3">
        <v>0.10401781091436266</v>
      </c>
      <c r="I69" s="3">
        <v>0.34966544779231395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160</v>
      </c>
    </row>
    <row r="70" spans="1:21" ht="15" thickTop="1" thickBot="1" x14ac:dyDescent="0.5">
      <c r="B70" s="12">
        <v>43</v>
      </c>
      <c r="C70" s="2" t="s">
        <v>181</v>
      </c>
      <c r="D70" s="2" t="s">
        <v>190</v>
      </c>
      <c r="E70" t="s">
        <v>191</v>
      </c>
      <c r="F70" s="20">
        <v>310015</v>
      </c>
      <c r="G70" s="3">
        <v>0.98005822416302757</v>
      </c>
      <c r="H70" s="3">
        <v>0.1019497805597524</v>
      </c>
      <c r="I70" s="3">
        <v>0.37107581469169698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190</v>
      </c>
    </row>
    <row r="71" spans="1:21" ht="15" thickTop="1" thickBot="1" x14ac:dyDescent="0.5">
      <c r="B71" s="12">
        <v>44</v>
      </c>
      <c r="C71" s="2" t="s">
        <v>360</v>
      </c>
      <c r="D71" s="2" t="s">
        <v>361</v>
      </c>
      <c r="E71" t="s">
        <v>362</v>
      </c>
      <c r="F71" s="20">
        <v>310015</v>
      </c>
      <c r="G71" s="3">
        <v>1</v>
      </c>
      <c r="H71" s="3">
        <v>9.8816263510036001E-2</v>
      </c>
      <c r="I71" s="3">
        <v>0.3620154000242129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361</v>
      </c>
    </row>
    <row r="72" spans="1:21" ht="15" thickTop="1" thickBot="1" x14ac:dyDescent="0.5">
      <c r="B72" s="12">
        <v>45</v>
      </c>
      <c r="C72" s="2" t="s">
        <v>143</v>
      </c>
      <c r="D72" s="2" t="s">
        <v>148</v>
      </c>
      <c r="E72" t="s">
        <v>149</v>
      </c>
      <c r="F72" s="20">
        <v>310015</v>
      </c>
      <c r="G72" s="3">
        <v>0.88753993610223636</v>
      </c>
      <c r="H72" s="3">
        <v>9.5033428844317022E-2</v>
      </c>
      <c r="I72" s="3">
        <v>0.18382450692260649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148</v>
      </c>
    </row>
    <row r="73" spans="1:21" ht="15" thickTop="1" thickBot="1" x14ac:dyDescent="0.5">
      <c r="B73" s="12">
        <v>46</v>
      </c>
      <c r="C73" s="2" t="s">
        <v>318</v>
      </c>
      <c r="D73" s="2" t="s">
        <v>319</v>
      </c>
      <c r="E73" t="s">
        <v>320</v>
      </c>
      <c r="F73" s="20">
        <v>310015</v>
      </c>
      <c r="G73" s="3">
        <v>0.99042381106438049</v>
      </c>
      <c r="H73" s="3">
        <v>9.3368495910868765E-2</v>
      </c>
      <c r="I73" s="3">
        <v>0.17815964879034715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319</v>
      </c>
    </row>
    <row r="74" spans="1:21" ht="15" thickTop="1" thickBot="1" x14ac:dyDescent="0.5">
      <c r="B74" s="12">
        <v>47</v>
      </c>
      <c r="C74" s="2" t="s">
        <v>154</v>
      </c>
      <c r="D74" s="2" t="s">
        <v>155</v>
      </c>
      <c r="E74" t="s">
        <v>156</v>
      </c>
      <c r="F74" s="20">
        <v>310015</v>
      </c>
      <c r="G74" s="3">
        <v>0.91542031975244964</v>
      </c>
      <c r="H74" s="3">
        <v>9.2910101946246645E-2</v>
      </c>
      <c r="I74" s="3">
        <v>0.22004210787683165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155</v>
      </c>
    </row>
    <row r="75" spans="1:21" ht="15" thickTop="1" thickBot="1" x14ac:dyDescent="0.5">
      <c r="B75" s="12">
        <v>48</v>
      </c>
      <c r="C75" s="2" t="s">
        <v>181</v>
      </c>
      <c r="D75" s="2" t="s">
        <v>192</v>
      </c>
      <c r="E75" t="s">
        <v>193</v>
      </c>
      <c r="F75" s="20">
        <v>310015</v>
      </c>
      <c r="G75" s="3">
        <v>0.98736972448663707</v>
      </c>
      <c r="H75" s="3">
        <v>9.2149041735577183E-2</v>
      </c>
      <c r="I75" s="3">
        <v>0.27945334375173442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192</v>
      </c>
    </row>
    <row r="76" spans="1:21" ht="15" thickTop="1" thickBot="1" x14ac:dyDescent="0.5">
      <c r="B76" s="12">
        <v>49</v>
      </c>
      <c r="C76" s="2" t="s">
        <v>196</v>
      </c>
      <c r="D76" s="2" t="s">
        <v>197</v>
      </c>
      <c r="E76" t="s">
        <v>198</v>
      </c>
      <c r="F76" s="20">
        <v>310015</v>
      </c>
      <c r="G76" s="3">
        <v>0.13949794685054626</v>
      </c>
      <c r="H76" s="3">
        <v>9.022082018927452E-2</v>
      </c>
      <c r="I76" s="3">
        <v>0.29347223189080746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197</v>
      </c>
    </row>
    <row r="77" spans="1:21" s="8" customFormat="1" ht="15" thickTop="1" thickBot="1" x14ac:dyDescent="0.5">
      <c r="A77"/>
      <c r="B77" s="12">
        <v>50</v>
      </c>
      <c r="C77" s="2" t="s">
        <v>295</v>
      </c>
      <c r="D77" s="2" t="s">
        <v>296</v>
      </c>
      <c r="E77" t="s">
        <v>297</v>
      </c>
      <c r="F77" s="20">
        <v>310015</v>
      </c>
      <c r="G77" s="3">
        <v>0.98524786303701595</v>
      </c>
      <c r="H77" s="3">
        <v>8.8170426065162927E-2</v>
      </c>
      <c r="I77" s="3">
        <v>0.22530276454385403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296</v>
      </c>
      <c r="U77" s="23"/>
    </row>
    <row r="78" spans="1:21" s="8" customFormat="1" ht="15" thickTop="1" thickBot="1" x14ac:dyDescent="0.5">
      <c r="A78"/>
      <c r="B78" s="12">
        <v>51</v>
      </c>
      <c r="C78" s="2" t="s">
        <v>143</v>
      </c>
      <c r="D78" s="2" t="s">
        <v>150</v>
      </c>
      <c r="E78" t="s">
        <v>151</v>
      </c>
      <c r="F78" s="20">
        <v>310015</v>
      </c>
      <c r="G78" s="3">
        <v>0.75624016190690346</v>
      </c>
      <c r="H78" s="3">
        <v>8.4027014292445329E-2</v>
      </c>
      <c r="I78" s="3">
        <v>0.12949231758664453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150</v>
      </c>
      <c r="U78" s="23"/>
    </row>
    <row r="79" spans="1:21" s="8" customFormat="1" ht="15" thickTop="1" thickBot="1" x14ac:dyDescent="0.5">
      <c r="A79"/>
      <c r="B79" s="12">
        <v>52</v>
      </c>
      <c r="C79" s="2" t="s">
        <v>143</v>
      </c>
      <c r="D79" s="2" t="s">
        <v>146</v>
      </c>
      <c r="E79" t="s">
        <v>147</v>
      </c>
      <c r="F79" s="20">
        <v>310015</v>
      </c>
      <c r="G79" s="3">
        <v>0.95536511337261198</v>
      </c>
      <c r="H79" s="3">
        <v>8.1583818682558998E-2</v>
      </c>
      <c r="I79" s="3">
        <v>0.18424132500962748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146</v>
      </c>
      <c r="U79" s="23"/>
    </row>
    <row r="80" spans="1:21" ht="15" thickTop="1" thickBot="1" x14ac:dyDescent="0.5">
      <c r="B80" s="12">
        <v>53</v>
      </c>
      <c r="C80" s="2" t="s">
        <v>1094</v>
      </c>
      <c r="D80" s="2" t="s">
        <v>943</v>
      </c>
      <c r="E80" t="s">
        <v>1095</v>
      </c>
      <c r="F80" s="20">
        <v>310015</v>
      </c>
      <c r="G80" s="3">
        <v>0.99436788946044385</v>
      </c>
      <c r="H80" s="3">
        <v>7.8311089831827205E-2</v>
      </c>
      <c r="I80" s="3">
        <v>0.27099379475680629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943</v>
      </c>
    </row>
    <row r="81" spans="2:19" ht="15" thickTop="1" thickBot="1" x14ac:dyDescent="0.5">
      <c r="B81" s="12">
        <v>54</v>
      </c>
      <c r="C81" s="2" t="s">
        <v>238</v>
      </c>
      <c r="D81" s="2" t="s">
        <v>922</v>
      </c>
      <c r="E81" t="s">
        <v>1067</v>
      </c>
      <c r="F81" s="20">
        <v>310015</v>
      </c>
      <c r="G81" s="3">
        <v>1</v>
      </c>
      <c r="H81" s="3">
        <v>7.7010757284320025E-2</v>
      </c>
      <c r="I81" s="3">
        <v>0.21787990776077273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922</v>
      </c>
    </row>
    <row r="82" spans="2:19" ht="15" thickTop="1" thickBot="1" x14ac:dyDescent="0.5">
      <c r="B82" s="12">
        <v>55</v>
      </c>
      <c r="C82" s="2" t="s">
        <v>375</v>
      </c>
      <c r="D82" s="2" t="s">
        <v>376</v>
      </c>
      <c r="E82" t="s">
        <v>377</v>
      </c>
      <c r="F82" s="20">
        <v>310015</v>
      </c>
      <c r="G82" s="3">
        <v>0.98755240053784688</v>
      </c>
      <c r="H82" s="3">
        <v>7.6932674996880571E-2</v>
      </c>
      <c r="I82" s="3">
        <v>0.2326567428315095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376</v>
      </c>
    </row>
    <row r="83" spans="2:19" ht="15" thickTop="1" thickBot="1" x14ac:dyDescent="0.5">
      <c r="B83" s="12">
        <v>56</v>
      </c>
      <c r="C83" s="2" t="s">
        <v>290</v>
      </c>
      <c r="D83" s="2" t="s">
        <v>291</v>
      </c>
      <c r="E83" t="s">
        <v>292</v>
      </c>
      <c r="F83" s="20">
        <v>310015</v>
      </c>
      <c r="G83" s="3">
        <v>0.99469055025206476</v>
      </c>
      <c r="H83" s="3">
        <v>7.5314608354466628E-2</v>
      </c>
      <c r="I83" s="3">
        <v>0.24090874077828181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291</v>
      </c>
    </row>
    <row r="84" spans="2:19" ht="15" thickTop="1" thickBot="1" x14ac:dyDescent="0.5">
      <c r="B84" s="12">
        <v>57</v>
      </c>
      <c r="C84" s="2" t="s">
        <v>325</v>
      </c>
      <c r="D84" s="2" t="s">
        <v>326</v>
      </c>
      <c r="E84" t="s">
        <v>327</v>
      </c>
      <c r="F84" s="20">
        <v>310015</v>
      </c>
      <c r="G84" s="3">
        <v>0.98342866481451197</v>
      </c>
      <c r="H84" s="3">
        <v>7.0196648557655519E-2</v>
      </c>
      <c r="I84" s="3">
        <v>0.24552643849469391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326</v>
      </c>
    </row>
    <row r="85" spans="2:19" ht="15" thickTop="1" thickBot="1" x14ac:dyDescent="0.5">
      <c r="B85" s="12">
        <v>58</v>
      </c>
      <c r="C85" s="2" t="s">
        <v>336</v>
      </c>
      <c r="D85" s="2" t="s">
        <v>339</v>
      </c>
      <c r="E85" t="s">
        <v>340</v>
      </c>
      <c r="F85" s="20">
        <v>310015</v>
      </c>
      <c r="G85" s="3">
        <v>0.98486736692184451</v>
      </c>
      <c r="H85" s="3">
        <v>6.9279037008579791E-2</v>
      </c>
      <c r="I85" s="3">
        <v>0.19075630851282155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339</v>
      </c>
    </row>
    <row r="86" spans="2:19" ht="15" thickTop="1" thickBot="1" x14ac:dyDescent="0.5">
      <c r="B86" s="12">
        <v>59</v>
      </c>
      <c r="C86" s="2" t="s">
        <v>304</v>
      </c>
      <c r="D86" s="2" t="s">
        <v>309</v>
      </c>
      <c r="E86" t="s">
        <v>310</v>
      </c>
      <c r="F86" s="20">
        <v>310015</v>
      </c>
      <c r="G86" s="3">
        <v>0.99333956531899981</v>
      </c>
      <c r="H86" s="3">
        <v>6.6837256908904824E-2</v>
      </c>
      <c r="I86" s="3">
        <v>0.12295754890784323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309</v>
      </c>
    </row>
    <row r="87" spans="2:19" ht="15" thickTop="1" thickBot="1" x14ac:dyDescent="0.5">
      <c r="B87" s="12">
        <v>60</v>
      </c>
      <c r="C87" s="2" t="s">
        <v>154</v>
      </c>
      <c r="D87" s="2" t="s">
        <v>157</v>
      </c>
      <c r="E87" t="s">
        <v>158</v>
      </c>
      <c r="F87" s="20">
        <v>310015</v>
      </c>
      <c r="G87" s="3">
        <v>0.63870407868093715</v>
      </c>
      <c r="H87" s="3">
        <v>6.6162570888468775E-2</v>
      </c>
      <c r="I87" s="3">
        <v>0.17820187268175072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157</v>
      </c>
    </row>
    <row r="88" spans="2:19" ht="15" thickTop="1" thickBot="1" x14ac:dyDescent="0.5">
      <c r="B88" s="12">
        <v>61</v>
      </c>
      <c r="C88" s="2" t="s">
        <v>181</v>
      </c>
      <c r="D88" s="2" t="s">
        <v>184</v>
      </c>
      <c r="E88" t="s">
        <v>185</v>
      </c>
      <c r="F88" s="20">
        <v>310015</v>
      </c>
      <c r="G88" s="3">
        <v>0.98300706905927138</v>
      </c>
      <c r="H88" s="3">
        <v>6.508666430845414E-2</v>
      </c>
      <c r="I88" s="3">
        <v>0.33661284135286423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184</v>
      </c>
    </row>
    <row r="89" spans="2:19" ht="15" thickTop="1" thickBot="1" x14ac:dyDescent="0.5">
      <c r="B89" s="12">
        <v>62</v>
      </c>
      <c r="C89" s="2" t="s">
        <v>363</v>
      </c>
      <c r="D89" s="2" t="s">
        <v>368</v>
      </c>
      <c r="E89" t="s">
        <v>369</v>
      </c>
      <c r="F89" s="20">
        <v>310015</v>
      </c>
      <c r="G89" s="3">
        <v>0.83078901750265621</v>
      </c>
      <c r="H89" s="3">
        <v>6.0846455912101756E-2</v>
      </c>
      <c r="I89" s="3">
        <v>0.10297005979627162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368</v>
      </c>
    </row>
    <row r="90" spans="2:19" ht="15" thickTop="1" thickBot="1" x14ac:dyDescent="0.5">
      <c r="B90" s="12">
        <v>63</v>
      </c>
      <c r="C90" s="2" t="s">
        <v>298</v>
      </c>
      <c r="D90" s="2" t="s">
        <v>299</v>
      </c>
      <c r="E90" t="s">
        <v>300</v>
      </c>
      <c r="F90" s="20">
        <v>310015</v>
      </c>
      <c r="G90" s="3">
        <v>0.99257677445596915</v>
      </c>
      <c r="H90" s="3">
        <v>5.8958214081282267E-2</v>
      </c>
      <c r="I90" s="3">
        <v>0.16811642016515321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299</v>
      </c>
    </row>
    <row r="91" spans="2:19" ht="15" thickTop="1" thickBot="1" x14ac:dyDescent="0.5">
      <c r="B91" s="12">
        <v>64</v>
      </c>
      <c r="C91" s="2" t="s">
        <v>1078</v>
      </c>
      <c r="D91" s="2" t="s">
        <v>932</v>
      </c>
      <c r="E91" t="s">
        <v>1080</v>
      </c>
      <c r="F91" s="20">
        <v>310015</v>
      </c>
      <c r="G91" s="3">
        <v>0.99908088235294112</v>
      </c>
      <c r="H91" s="3">
        <v>5.8925658967748817E-2</v>
      </c>
      <c r="I91" s="3">
        <v>0.38197161145908726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932</v>
      </c>
    </row>
    <row r="92" spans="2:19" ht="15" thickTop="1" thickBot="1" x14ac:dyDescent="0.5">
      <c r="B92" s="12">
        <v>65</v>
      </c>
      <c r="C92" s="2" t="s">
        <v>280</v>
      </c>
      <c r="D92" s="2" t="s">
        <v>281</v>
      </c>
      <c r="E92" t="s">
        <v>282</v>
      </c>
      <c r="F92" s="20">
        <v>310015</v>
      </c>
      <c r="G92" s="3">
        <v>1</v>
      </c>
      <c r="H92" s="3">
        <v>5.7455869221787269E-2</v>
      </c>
      <c r="I92" s="3">
        <v>0.19237947493247454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281</v>
      </c>
    </row>
    <row r="93" spans="2:19" ht="15" thickTop="1" thickBot="1" x14ac:dyDescent="0.5">
      <c r="B93" s="12">
        <v>66</v>
      </c>
      <c r="C93" s="2" t="s">
        <v>170</v>
      </c>
      <c r="D93" s="2" t="s">
        <v>177</v>
      </c>
      <c r="E93" t="s">
        <v>178</v>
      </c>
      <c r="F93" s="20">
        <v>310015</v>
      </c>
      <c r="G93" s="3">
        <v>0.9938919968032881</v>
      </c>
      <c r="H93" s="3">
        <v>5.6462886562787688E-2</v>
      </c>
      <c r="I93" s="3">
        <v>0.12140589591318909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177</v>
      </c>
    </row>
    <row r="94" spans="2:19" ht="15" thickTop="1" thickBot="1" x14ac:dyDescent="0.5">
      <c r="B94" s="12">
        <v>67</v>
      </c>
      <c r="C94" s="2" t="s">
        <v>181</v>
      </c>
      <c r="D94" s="2" t="s">
        <v>910</v>
      </c>
      <c r="E94" t="s">
        <v>1054</v>
      </c>
      <c r="F94" s="20">
        <v>310015</v>
      </c>
      <c r="G94" s="3">
        <v>0.62647058823529411</v>
      </c>
      <c r="H94" s="3">
        <v>5.5254070054267475E-2</v>
      </c>
      <c r="I94" s="3">
        <v>0.23325321127257706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910</v>
      </c>
    </row>
    <row r="95" spans="2:19" ht="15" thickTop="1" thickBot="1" x14ac:dyDescent="0.5">
      <c r="B95" s="12">
        <v>68</v>
      </c>
      <c r="C95" s="2" t="s">
        <v>170</v>
      </c>
      <c r="D95" s="2" t="s">
        <v>175</v>
      </c>
      <c r="E95" t="s">
        <v>176</v>
      </c>
      <c r="F95" s="20">
        <v>310015</v>
      </c>
      <c r="G95" s="3">
        <v>0.99419701146090234</v>
      </c>
      <c r="H95" s="3">
        <v>5.4378878928184375E-2</v>
      </c>
      <c r="I95" s="3">
        <v>0.31779104091701565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175</v>
      </c>
    </row>
    <row r="96" spans="2:19" ht="15" thickTop="1" thickBot="1" x14ac:dyDescent="0.5">
      <c r="B96" s="12">
        <v>69</v>
      </c>
      <c r="C96" s="2" t="s">
        <v>238</v>
      </c>
      <c r="D96" s="2" t="s">
        <v>239</v>
      </c>
      <c r="E96" t="s">
        <v>240</v>
      </c>
      <c r="F96" s="20">
        <v>310015</v>
      </c>
      <c r="G96" s="3">
        <v>0.95940356987374853</v>
      </c>
      <c r="H96" s="3">
        <v>5.370854435549749E-2</v>
      </c>
      <c r="I96" s="3">
        <v>0.1590271611471808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239</v>
      </c>
    </row>
    <row r="97" spans="2:19" ht="15" thickTop="1" thickBot="1" x14ac:dyDescent="0.5">
      <c r="B97" s="12">
        <v>70</v>
      </c>
      <c r="C97" s="2" t="s">
        <v>325</v>
      </c>
      <c r="D97" s="2" t="s">
        <v>330</v>
      </c>
      <c r="E97" t="s">
        <v>331</v>
      </c>
      <c r="F97" s="20">
        <v>310015</v>
      </c>
      <c r="G97" s="3">
        <v>0.98900075656171793</v>
      </c>
      <c r="H97" s="3">
        <v>5.3421814548156407E-2</v>
      </c>
      <c r="I97" s="3">
        <v>0.2400554125067792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330</v>
      </c>
    </row>
    <row r="98" spans="2:19" ht="15" thickTop="1" thickBot="1" x14ac:dyDescent="0.5">
      <c r="B98" s="12">
        <v>71</v>
      </c>
      <c r="C98" s="2" t="s">
        <v>304</v>
      </c>
      <c r="D98" s="2" t="s">
        <v>937</v>
      </c>
      <c r="E98" t="s">
        <v>1086</v>
      </c>
      <c r="F98" s="20">
        <v>310015</v>
      </c>
      <c r="G98" s="3">
        <v>0.98398103584512597</v>
      </c>
      <c r="H98" s="3">
        <v>5.30835284933645E-2</v>
      </c>
      <c r="I98" s="3">
        <v>0.1269847546559417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937</v>
      </c>
    </row>
    <row r="99" spans="2:19" ht="15" thickTop="1" thickBot="1" x14ac:dyDescent="0.5">
      <c r="B99" s="12">
        <v>72</v>
      </c>
      <c r="C99" s="2" t="s">
        <v>304</v>
      </c>
      <c r="D99" s="2" t="s">
        <v>934</v>
      </c>
      <c r="E99" t="s">
        <v>1083</v>
      </c>
      <c r="F99" s="20">
        <v>310015</v>
      </c>
      <c r="G99" s="3">
        <v>0.26080742285433112</v>
      </c>
      <c r="H99" s="3">
        <v>4.6807106319784339E-2</v>
      </c>
      <c r="I99" s="3">
        <v>0.33967034761600839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934</v>
      </c>
    </row>
    <row r="100" spans="2:19" ht="15" thickTop="1" thickBot="1" x14ac:dyDescent="0.5">
      <c r="B100" s="12">
        <v>73</v>
      </c>
      <c r="C100" s="2" t="s">
        <v>170</v>
      </c>
      <c r="D100" s="2" t="s">
        <v>171</v>
      </c>
      <c r="E100" t="s">
        <v>172</v>
      </c>
      <c r="F100" s="20">
        <v>310015</v>
      </c>
      <c r="G100" s="3">
        <v>0.99709320115048028</v>
      </c>
      <c r="H100" s="3">
        <v>4.6700688345596875E-2</v>
      </c>
      <c r="I100" s="3">
        <v>0.12656392255519455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171</v>
      </c>
    </row>
    <row r="101" spans="2:19" ht="15" thickTop="1" thickBot="1" x14ac:dyDescent="0.5">
      <c r="B101" s="12">
        <v>74</v>
      </c>
      <c r="C101" s="2" t="s">
        <v>360</v>
      </c>
      <c r="D101" s="2" t="s">
        <v>949</v>
      </c>
      <c r="E101" t="s">
        <v>1102</v>
      </c>
      <c r="F101" s="20">
        <v>310015</v>
      </c>
      <c r="G101" s="3">
        <v>0.23405779794602347</v>
      </c>
      <c r="H101" s="3">
        <v>4.5706823375775453E-2</v>
      </c>
      <c r="I101" s="3">
        <v>0.10266146606119156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949</v>
      </c>
    </row>
    <row r="102" spans="2:19" ht="15" thickTop="1" thickBot="1" x14ac:dyDescent="0.5">
      <c r="B102" s="12">
        <v>75</v>
      </c>
      <c r="C102" s="2" t="s">
        <v>196</v>
      </c>
      <c r="D102" s="2" t="s">
        <v>199</v>
      </c>
      <c r="E102" t="s">
        <v>200</v>
      </c>
      <c r="F102" s="20">
        <v>310015</v>
      </c>
      <c r="G102" s="3">
        <v>0.97060123784261698</v>
      </c>
      <c r="H102" s="3">
        <v>4.5553381169819503E-2</v>
      </c>
      <c r="I102" s="3">
        <v>0.19774549350904178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199</v>
      </c>
    </row>
    <row r="103" spans="2:19" ht="15" thickTop="1" thickBot="1" x14ac:dyDescent="0.5">
      <c r="B103" s="12">
        <v>76</v>
      </c>
      <c r="C103" s="2" t="s">
        <v>222</v>
      </c>
      <c r="D103" s="2" t="s">
        <v>231</v>
      </c>
      <c r="E103" t="s">
        <v>232</v>
      </c>
      <c r="F103" s="20">
        <v>310015</v>
      </c>
      <c r="G103" s="3">
        <v>0.99987619165531749</v>
      </c>
      <c r="H103" s="3">
        <v>4.4795539033457323E-2</v>
      </c>
      <c r="I103" s="3">
        <v>0.20710583973150737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231</v>
      </c>
    </row>
    <row r="104" spans="2:19" ht="15" thickTop="1" thickBot="1" x14ac:dyDescent="0.5">
      <c r="B104" s="12">
        <v>77</v>
      </c>
      <c r="C104" s="2" t="s">
        <v>352</v>
      </c>
      <c r="D104" s="2" t="s">
        <v>353</v>
      </c>
      <c r="E104" t="s">
        <v>354</v>
      </c>
      <c r="F104" s="20">
        <v>310015</v>
      </c>
      <c r="G104" s="3">
        <v>0.92515765018254248</v>
      </c>
      <c r="H104" s="3">
        <v>4.2916915720263155E-2</v>
      </c>
      <c r="I104" s="3">
        <v>0.1637824084408416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353</v>
      </c>
    </row>
    <row r="105" spans="2:19" ht="15" thickTop="1" thickBot="1" x14ac:dyDescent="0.5">
      <c r="B105" s="12">
        <v>78</v>
      </c>
      <c r="C105" s="2" t="s">
        <v>344</v>
      </c>
      <c r="D105" s="2" t="s">
        <v>347</v>
      </c>
      <c r="E105" t="s">
        <v>348</v>
      </c>
      <c r="F105" s="20">
        <v>310015</v>
      </c>
      <c r="G105" s="3">
        <v>1</v>
      </c>
      <c r="H105" s="3">
        <v>4.1226607374467324E-2</v>
      </c>
      <c r="I105" s="3">
        <v>8.0777257615452167E-2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347</v>
      </c>
    </row>
    <row r="106" spans="2:19" ht="15" thickTop="1" thickBot="1" x14ac:dyDescent="0.5">
      <c r="B106" s="12">
        <v>79</v>
      </c>
      <c r="C106" s="2" t="s">
        <v>222</v>
      </c>
      <c r="D106" s="2" t="s">
        <v>223</v>
      </c>
      <c r="E106" t="s">
        <v>224</v>
      </c>
      <c r="F106" s="20">
        <v>310015</v>
      </c>
      <c r="G106" s="3">
        <v>0.99949643306756208</v>
      </c>
      <c r="H106" s="3">
        <v>4.0574993219419681E-2</v>
      </c>
      <c r="I106" s="3">
        <v>0.19824701016039159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223</v>
      </c>
    </row>
    <row r="107" spans="2:19" ht="15" thickTop="1" thickBot="1" x14ac:dyDescent="0.5">
      <c r="B107" s="12">
        <v>80</v>
      </c>
      <c r="C107" s="2" t="s">
        <v>341</v>
      </c>
      <c r="D107" s="2" t="s">
        <v>342</v>
      </c>
      <c r="E107" t="s">
        <v>343</v>
      </c>
      <c r="F107" s="20">
        <v>310015</v>
      </c>
      <c r="G107" s="3">
        <v>0.9879223907806497</v>
      </c>
      <c r="H107" s="3">
        <v>4.0207234123704715E-2</v>
      </c>
      <c r="I107" s="3">
        <v>0.2367781941269706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342</v>
      </c>
    </row>
    <row r="108" spans="2:19" ht="15" thickTop="1" thickBot="1" x14ac:dyDescent="0.5">
      <c r="B108" s="12">
        <v>81</v>
      </c>
      <c r="C108" s="2" t="s">
        <v>205</v>
      </c>
      <c r="D108" s="2" t="s">
        <v>206</v>
      </c>
      <c r="E108" t="s">
        <v>207</v>
      </c>
      <c r="F108" s="20">
        <v>310015</v>
      </c>
      <c r="G108" s="3">
        <v>0.99042802961892717</v>
      </c>
      <c r="H108" s="3">
        <v>3.926976622012076E-2</v>
      </c>
      <c r="I108" s="3">
        <v>0.22315603006800885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206</v>
      </c>
    </row>
    <row r="109" spans="2:19" ht="15" thickTop="1" thickBot="1" x14ac:dyDescent="0.5">
      <c r="B109" s="12">
        <v>82</v>
      </c>
      <c r="C109" s="2" t="s">
        <v>1073</v>
      </c>
      <c r="D109" s="2" t="s">
        <v>928</v>
      </c>
      <c r="E109" t="s">
        <v>1074</v>
      </c>
      <c r="F109" s="20">
        <v>310015</v>
      </c>
      <c r="G109" s="3">
        <v>1</v>
      </c>
      <c r="H109" s="3">
        <v>3.9212093449381591E-2</v>
      </c>
      <c r="I109" s="3">
        <v>0.10466541702384982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928</v>
      </c>
    </row>
    <row r="110" spans="2:19" ht="15" thickTop="1" thickBot="1" x14ac:dyDescent="0.5">
      <c r="B110" s="12">
        <v>83</v>
      </c>
      <c r="C110" s="2" t="s">
        <v>1078</v>
      </c>
      <c r="D110" s="2" t="s">
        <v>931</v>
      </c>
      <c r="E110" t="s">
        <v>1079</v>
      </c>
      <c r="F110" s="20">
        <v>310015</v>
      </c>
      <c r="G110" s="3">
        <v>0.99463044851547699</v>
      </c>
      <c r="H110" s="3">
        <v>3.8252523113840184E-2</v>
      </c>
      <c r="I110" s="3">
        <v>0.18866826087675748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931</v>
      </c>
    </row>
    <row r="111" spans="2:19" ht="15" thickTop="1" thickBot="1" x14ac:dyDescent="0.5">
      <c r="B111" s="12">
        <v>84</v>
      </c>
      <c r="C111" s="2" t="s">
        <v>1050</v>
      </c>
      <c r="D111" s="2" t="s">
        <v>907</v>
      </c>
      <c r="E111" t="s">
        <v>1051</v>
      </c>
      <c r="F111" s="20">
        <v>310015</v>
      </c>
      <c r="G111" s="3">
        <v>0.98389025677101638</v>
      </c>
      <c r="H111" s="3">
        <v>3.4853406274040523E-2</v>
      </c>
      <c r="I111" s="3">
        <v>0.1012777819532724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907</v>
      </c>
    </row>
    <row r="112" spans="2:19" ht="15" thickTop="1" thickBot="1" x14ac:dyDescent="0.5">
      <c r="B112" s="12">
        <v>85</v>
      </c>
      <c r="C112" s="2" t="s">
        <v>363</v>
      </c>
      <c r="D112" s="2" t="s">
        <v>366</v>
      </c>
      <c r="E112" t="s">
        <v>367</v>
      </c>
      <c r="F112" s="20">
        <v>310015</v>
      </c>
      <c r="G112" s="3">
        <v>0.98821842663009607</v>
      </c>
      <c r="H112" s="3">
        <v>3.4146341463414699E-2</v>
      </c>
      <c r="I112" s="3">
        <v>0.2350227615909572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366</v>
      </c>
    </row>
    <row r="113" spans="2:19" ht="15" thickTop="1" thickBot="1" x14ac:dyDescent="0.5">
      <c r="B113" s="12">
        <v>86</v>
      </c>
      <c r="C113" s="2" t="s">
        <v>222</v>
      </c>
      <c r="D113" s="2" t="s">
        <v>229</v>
      </c>
      <c r="E113" t="s">
        <v>230</v>
      </c>
      <c r="F113" s="20">
        <v>310015</v>
      </c>
      <c r="G113" s="3">
        <v>1</v>
      </c>
      <c r="H113" s="3">
        <v>3.0819693426864147E-2</v>
      </c>
      <c r="I113" s="3">
        <v>0.1591923817092184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229</v>
      </c>
    </row>
    <row r="114" spans="2:19" ht="15" thickTop="1" thickBot="1" x14ac:dyDescent="0.5">
      <c r="B114" s="12">
        <v>87</v>
      </c>
      <c r="C114" s="2" t="s">
        <v>290</v>
      </c>
      <c r="D114" s="2" t="s">
        <v>293</v>
      </c>
      <c r="E114" t="s">
        <v>294</v>
      </c>
      <c r="F114" s="20">
        <v>310015</v>
      </c>
      <c r="G114" s="3">
        <v>1</v>
      </c>
      <c r="H114" s="3">
        <v>2.9462242562929095E-2</v>
      </c>
      <c r="I114" s="3">
        <v>0.12275141167700787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293</v>
      </c>
    </row>
    <row r="115" spans="2:19" ht="15" thickTop="1" thickBot="1" x14ac:dyDescent="0.5">
      <c r="B115" s="12">
        <v>88</v>
      </c>
      <c r="C115" s="2" t="s">
        <v>304</v>
      </c>
      <c r="D115" s="2" t="s">
        <v>935</v>
      </c>
      <c r="E115" t="s">
        <v>1084</v>
      </c>
      <c r="F115" s="20">
        <v>310015</v>
      </c>
      <c r="G115" s="3">
        <v>0.9478736929503645</v>
      </c>
      <c r="H115" s="3">
        <v>2.8182149031025353E-2</v>
      </c>
      <c r="I115" s="3">
        <v>0.14422042500410998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935</v>
      </c>
    </row>
    <row r="116" spans="2:19" ht="15" thickTop="1" thickBot="1" x14ac:dyDescent="0.5">
      <c r="B116" s="12">
        <v>89</v>
      </c>
      <c r="C116" s="2" t="s">
        <v>181</v>
      </c>
      <c r="D116" s="2" t="s">
        <v>182</v>
      </c>
      <c r="E116" t="s">
        <v>183</v>
      </c>
      <c r="F116" s="20">
        <v>310015</v>
      </c>
      <c r="G116" s="3">
        <v>0.98573940222699741</v>
      </c>
      <c r="H116" s="3">
        <v>2.5522957505591339E-2</v>
      </c>
      <c r="I116" s="3">
        <v>0.24468672855767606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182</v>
      </c>
    </row>
    <row r="117" spans="2:19" ht="15" thickTop="1" thickBot="1" x14ac:dyDescent="0.5">
      <c r="B117" s="12">
        <v>90</v>
      </c>
      <c r="C117" s="2" t="s">
        <v>313</v>
      </c>
      <c r="D117" s="2" t="s">
        <v>314</v>
      </c>
      <c r="E117" t="s">
        <v>315</v>
      </c>
      <c r="F117" s="20">
        <v>310015</v>
      </c>
      <c r="G117" s="3">
        <v>0.92656062517306093</v>
      </c>
      <c r="H117" s="3">
        <v>2.5145420872786046E-2</v>
      </c>
      <c r="I117" s="3">
        <v>0.12185809227318888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314</v>
      </c>
    </row>
    <row r="118" spans="2:19" ht="15" thickTop="1" thickBot="1" x14ac:dyDescent="0.5">
      <c r="B118" s="12">
        <v>91</v>
      </c>
      <c r="C118" s="2" t="s">
        <v>181</v>
      </c>
      <c r="D118" s="2" t="s">
        <v>188</v>
      </c>
      <c r="E118" t="s">
        <v>189</v>
      </c>
      <c r="F118" s="20">
        <v>310015</v>
      </c>
      <c r="G118" s="3">
        <v>0.85832232496697491</v>
      </c>
      <c r="H118" s="3">
        <v>2.4539877300613511E-2</v>
      </c>
      <c r="I118" s="3">
        <v>0.19847178794387971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188</v>
      </c>
    </row>
    <row r="119" spans="2:19" ht="15" thickTop="1" thickBot="1" x14ac:dyDescent="0.5">
      <c r="B119" s="12">
        <v>92</v>
      </c>
      <c r="C119" s="2" t="s">
        <v>164</v>
      </c>
      <c r="D119" s="2" t="s">
        <v>165</v>
      </c>
      <c r="E119" t="s">
        <v>166</v>
      </c>
      <c r="F119" s="20">
        <v>310015</v>
      </c>
      <c r="G119" s="3">
        <v>0.83904550499445063</v>
      </c>
      <c r="H119" s="3">
        <v>2.4340494968724393E-2</v>
      </c>
      <c r="I119" s="3">
        <v>0.11421107222292914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165</v>
      </c>
    </row>
    <row r="120" spans="2:19" ht="15" thickTop="1" thickBot="1" x14ac:dyDescent="0.5">
      <c r="B120" s="12">
        <v>93</v>
      </c>
      <c r="C120" s="2" t="s">
        <v>277</v>
      </c>
      <c r="D120" s="2" t="s">
        <v>926</v>
      </c>
      <c r="E120" t="s">
        <v>1071</v>
      </c>
      <c r="F120" s="20">
        <v>310015</v>
      </c>
      <c r="G120" s="3">
        <v>0.4362858083635166</v>
      </c>
      <c r="H120" s="3">
        <v>2.3328149300155487E-2</v>
      </c>
      <c r="I120" s="3">
        <v>0.30176948985999197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926</v>
      </c>
    </row>
    <row r="121" spans="2:19" ht="15" thickTop="1" thickBot="1" x14ac:dyDescent="0.5">
      <c r="B121" s="12">
        <v>94</v>
      </c>
      <c r="C121" s="2" t="s">
        <v>181</v>
      </c>
      <c r="D121" s="2" t="s">
        <v>186</v>
      </c>
      <c r="E121" t="s">
        <v>187</v>
      </c>
      <c r="F121" s="20">
        <v>310015</v>
      </c>
      <c r="G121" s="3">
        <v>0.97592301974064588</v>
      </c>
      <c r="H121" s="3">
        <v>2.1688766204958729E-2</v>
      </c>
      <c r="I121" s="3">
        <v>0.22519138184528331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186</v>
      </c>
    </row>
    <row r="122" spans="2:19" ht="15" thickTop="1" thickBot="1" x14ac:dyDescent="0.5">
      <c r="B122" s="12">
        <v>95</v>
      </c>
      <c r="C122" s="2" t="s">
        <v>304</v>
      </c>
      <c r="D122" s="2" t="s">
        <v>307</v>
      </c>
      <c r="E122" t="s">
        <v>308</v>
      </c>
      <c r="F122" s="20">
        <v>310015</v>
      </c>
      <c r="G122" s="3">
        <v>0.9728682170542633</v>
      </c>
      <c r="H122" s="3">
        <v>1.7903389257966376E-2</v>
      </c>
      <c r="I122" s="3">
        <v>7.6753207926518824E-2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307</v>
      </c>
    </row>
    <row r="123" spans="2:19" ht="15" thickTop="1" thickBot="1" x14ac:dyDescent="0.5">
      <c r="B123" s="12">
        <v>96</v>
      </c>
      <c r="C123" s="2" t="s">
        <v>304</v>
      </c>
      <c r="D123" s="2" t="s">
        <v>936</v>
      </c>
      <c r="E123" t="s">
        <v>1085</v>
      </c>
      <c r="F123" s="20">
        <v>310015</v>
      </c>
      <c r="G123" s="3">
        <v>0.98127567045179986</v>
      </c>
      <c r="H123" s="3">
        <v>1.7499266790497525E-2</v>
      </c>
      <c r="I123" s="3">
        <v>0.23164601300753077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936</v>
      </c>
    </row>
    <row r="124" spans="2:19" ht="15" thickTop="1" thickBot="1" x14ac:dyDescent="0.5">
      <c r="B124" s="12">
        <v>97</v>
      </c>
      <c r="C124" s="2" t="s">
        <v>167</v>
      </c>
      <c r="D124" s="2" t="s">
        <v>168</v>
      </c>
      <c r="E124" t="s">
        <v>169</v>
      </c>
      <c r="F124" s="20">
        <v>310015</v>
      </c>
      <c r="G124" s="3">
        <v>0.36688429452303234</v>
      </c>
      <c r="H124" s="3">
        <v>1.2128913018366771E-2</v>
      </c>
      <c r="I124" s="3">
        <v>0.14928205942109421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168</v>
      </c>
    </row>
    <row r="125" spans="2:19" ht="15" thickTop="1" thickBot="1" x14ac:dyDescent="0.5">
      <c r="B125" s="12">
        <v>98</v>
      </c>
      <c r="C125" s="2" t="s">
        <v>212</v>
      </c>
      <c r="D125" s="2" t="s">
        <v>213</v>
      </c>
      <c r="E125" t="s">
        <v>214</v>
      </c>
      <c r="F125" s="20">
        <v>310015</v>
      </c>
      <c r="G125" s="3">
        <v>0.78016543787088666</v>
      </c>
      <c r="H125" s="3">
        <v>4.9735778675785098E-3</v>
      </c>
      <c r="I125" s="3">
        <v>7.2282531830051552E-2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213</v>
      </c>
    </row>
    <row r="126" spans="2:19" ht="15" thickTop="1" thickBot="1" x14ac:dyDescent="0.5">
      <c r="B126" s="12">
        <v>99</v>
      </c>
      <c r="C126" s="2" t="s">
        <v>304</v>
      </c>
      <c r="D126" s="2" t="s">
        <v>305</v>
      </c>
      <c r="E126" t="s">
        <v>306</v>
      </c>
      <c r="F126" s="20">
        <v>310015</v>
      </c>
      <c r="G126" s="3">
        <v>0.9868971721359564</v>
      </c>
      <c r="H126" s="3">
        <v>1.7491395361959165E-3</v>
      </c>
      <c r="I126" s="3">
        <v>0.21192304554882002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305</v>
      </c>
    </row>
    <row r="127" spans="2:19" ht="15" thickTop="1" thickBot="1" x14ac:dyDescent="0.5">
      <c r="B127" s="12">
        <v>100</v>
      </c>
      <c r="C127" s="2" t="s">
        <v>181</v>
      </c>
      <c r="D127" s="2" t="s">
        <v>909</v>
      </c>
      <c r="E127" t="s">
        <v>1053</v>
      </c>
      <c r="F127" s="20">
        <v>310015</v>
      </c>
      <c r="G127" s="3">
        <v>0.4900574458683164</v>
      </c>
      <c r="H127" s="3">
        <v>-3.919372900335962E-3</v>
      </c>
      <c r="I127" s="3">
        <v>0.10072670236751548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909</v>
      </c>
    </row>
    <row r="128" spans="2:19" ht="15" thickTop="1" thickBot="1" x14ac:dyDescent="0.5">
      <c r="B128" s="12">
        <v>101</v>
      </c>
      <c r="C128" s="2" t="s">
        <v>349</v>
      </c>
      <c r="D128" s="2" t="s">
        <v>350</v>
      </c>
      <c r="E128" t="s">
        <v>351</v>
      </c>
      <c r="F128" s="20">
        <v>310021</v>
      </c>
      <c r="G128" s="3">
        <v>0.97948363301060393</v>
      </c>
      <c r="H128" s="3">
        <v>8.1111741349971622E-2</v>
      </c>
      <c r="I128" s="3">
        <v>7.3844157380686698E-2</v>
      </c>
      <c r="J128" s="4" t="s">
        <v>24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1209</v>
      </c>
      <c r="R128" s="10" t="s">
        <v>1209</v>
      </c>
      <c r="S128" s="10" t="s">
        <v>26</v>
      </c>
    </row>
    <row r="129" spans="2:19" ht="15" thickTop="1" thickBot="1" x14ac:dyDescent="0.5">
      <c r="B129" s="12">
        <v>102</v>
      </c>
      <c r="C129" s="2" t="s">
        <v>363</v>
      </c>
      <c r="D129" s="2" t="s">
        <v>370</v>
      </c>
      <c r="E129" t="s">
        <v>371</v>
      </c>
      <c r="F129" s="20">
        <v>310021</v>
      </c>
      <c r="G129" s="3">
        <v>0.89995553579368615</v>
      </c>
      <c r="H129" s="3">
        <v>6.2022339800117558E-2</v>
      </c>
      <c r="I129" s="3">
        <v>4.0842930089491393E-2</v>
      </c>
      <c r="J129" s="4" t="s">
        <v>24</v>
      </c>
      <c r="K129" s="10" t="s">
        <v>26</v>
      </c>
      <c r="L129" s="10" t="s">
        <v>26</v>
      </c>
      <c r="M129" s="10" t="s">
        <v>26</v>
      </c>
      <c r="N129" s="10" t="s">
        <v>1201</v>
      </c>
      <c r="O129" s="10" t="s">
        <v>1201</v>
      </c>
      <c r="P129" s="10" t="s">
        <v>1201</v>
      </c>
      <c r="Q129" s="10" t="s">
        <v>1201</v>
      </c>
      <c r="R129" s="10" t="s">
        <v>1201</v>
      </c>
      <c r="S129" s="10" t="s">
        <v>26</v>
      </c>
    </row>
    <row r="130" spans="2:19" ht="15" thickTop="1" thickBot="1" x14ac:dyDescent="0.5">
      <c r="B130" s="12">
        <v>103</v>
      </c>
      <c r="C130" s="2" t="s">
        <v>212</v>
      </c>
      <c r="D130" s="2" t="s">
        <v>217</v>
      </c>
      <c r="E130" t="s">
        <v>218</v>
      </c>
      <c r="F130" s="20">
        <v>310025</v>
      </c>
      <c r="G130" s="3">
        <v>0.7415797317436662</v>
      </c>
      <c r="H130" s="3">
        <v>9.6480157060720731E-2</v>
      </c>
      <c r="I130" s="3">
        <v>0.13206208605494438</v>
      </c>
      <c r="J130" s="4" t="s">
        <v>24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217</v>
      </c>
      <c r="S130" s="10" t="s">
        <v>26</v>
      </c>
    </row>
    <row r="131" spans="2:19" ht="15" thickTop="1" thickBot="1" x14ac:dyDescent="0.5">
      <c r="B131" s="12">
        <v>104</v>
      </c>
      <c r="C131" s="2" t="s">
        <v>274</v>
      </c>
      <c r="D131" s="2" t="s">
        <v>275</v>
      </c>
      <c r="E131" t="s">
        <v>276</v>
      </c>
      <c r="F131" s="20">
        <v>310025</v>
      </c>
      <c r="G131" s="3">
        <v>0.91588990020835637</v>
      </c>
      <c r="H131" s="3">
        <v>8.0688442676043429E-2</v>
      </c>
      <c r="I131" s="3">
        <v>0.10053566186914768</v>
      </c>
      <c r="J131" s="4" t="s">
        <v>24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275</v>
      </c>
      <c r="S131" s="10" t="s">
        <v>26</v>
      </c>
    </row>
    <row r="132" spans="2:19" ht="15" thickTop="1" thickBot="1" x14ac:dyDescent="0.5">
      <c r="B132" s="12">
        <v>105</v>
      </c>
      <c r="C132" s="2" t="s">
        <v>181</v>
      </c>
      <c r="D132" s="2" t="s">
        <v>194</v>
      </c>
      <c r="E132" t="s">
        <v>195</v>
      </c>
      <c r="F132" s="20">
        <v>310025</v>
      </c>
      <c r="G132" s="3">
        <v>0.23582520765619353</v>
      </c>
      <c r="H132" s="3">
        <v>3.0998952148096379E-2</v>
      </c>
      <c r="I132" s="3">
        <v>4.9813924105210579E-2</v>
      </c>
      <c r="J132" s="4" t="s">
        <v>24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194</v>
      </c>
      <c r="S132" s="10" t="s">
        <v>26</v>
      </c>
    </row>
    <row r="133" spans="2:19" ht="15" thickTop="1" thickBot="1" x14ac:dyDescent="0.5">
      <c r="B133" s="12">
        <v>106</v>
      </c>
      <c r="C133" s="2" t="s">
        <v>304</v>
      </c>
      <c r="D133" s="2" t="s">
        <v>938</v>
      </c>
      <c r="E133" t="s">
        <v>1087</v>
      </c>
      <c r="F133" s="20">
        <v>310025</v>
      </c>
      <c r="G133" s="3">
        <v>0.86426025631303549</v>
      </c>
      <c r="H133" s="3">
        <v>1.4507587557296029E-2</v>
      </c>
      <c r="I133" s="3">
        <v>5.7988902185099431E-2</v>
      </c>
      <c r="J133" s="4" t="s">
        <v>24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938</v>
      </c>
      <c r="S133" s="10" t="s">
        <v>26</v>
      </c>
    </row>
    <row r="134" spans="2:19" ht="15" thickTop="1" thickBot="1" x14ac:dyDescent="0.5">
      <c r="B134" s="12">
        <v>107</v>
      </c>
      <c r="C134" s="2" t="s">
        <v>233</v>
      </c>
      <c r="D134" s="2" t="s">
        <v>919</v>
      </c>
      <c r="E134" t="s">
        <v>1064</v>
      </c>
      <c r="F134" s="20">
        <v>310031</v>
      </c>
      <c r="G134" s="3">
        <v>0.77218225419664255</v>
      </c>
      <c r="H134" s="3">
        <v>5.7194864916650691E-2</v>
      </c>
      <c r="I134" s="3">
        <v>0.11234144598338795</v>
      </c>
      <c r="J134" s="4" t="s">
        <v>23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1230</v>
      </c>
      <c r="Q134" s="10" t="s">
        <v>1230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238</v>
      </c>
      <c r="D135" s="2" t="s">
        <v>251</v>
      </c>
      <c r="E135" t="s">
        <v>252</v>
      </c>
      <c r="F135" s="20">
        <v>310031</v>
      </c>
      <c r="G135" s="3">
        <v>0.96119327518644937</v>
      </c>
      <c r="H135" s="3">
        <v>4.7701433514582343E-2</v>
      </c>
      <c r="I135" s="3">
        <v>9.4057402291161427E-2</v>
      </c>
      <c r="J135" s="4" t="s">
        <v>23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1321</v>
      </c>
      <c r="P135" s="10" t="s">
        <v>1321</v>
      </c>
      <c r="Q135" s="10" t="s">
        <v>1321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355</v>
      </c>
      <c r="D136" s="2" t="s">
        <v>356</v>
      </c>
      <c r="E136" t="s">
        <v>357</v>
      </c>
      <c r="F136" s="20">
        <v>310031</v>
      </c>
      <c r="G136" s="3">
        <v>0.8741892492225678</v>
      </c>
      <c r="H136" s="3">
        <v>4.3025197879601934E-2</v>
      </c>
      <c r="I136" s="3">
        <v>6.3379876330771009E-2</v>
      </c>
      <c r="J136" s="4" t="s">
        <v>23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1250</v>
      </c>
      <c r="P136" s="10" t="s">
        <v>1250</v>
      </c>
      <c r="Q136" s="10" t="s">
        <v>1250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238</v>
      </c>
      <c r="D137" s="2" t="s">
        <v>920</v>
      </c>
      <c r="E137" t="s">
        <v>1065</v>
      </c>
      <c r="F137" s="20">
        <v>310031</v>
      </c>
      <c r="G137" s="3">
        <v>0.9795189330793046</v>
      </c>
      <c r="H137" s="3">
        <v>3.762240164920113E-2</v>
      </c>
      <c r="I137" s="3">
        <v>8.4761348013511234E-2</v>
      </c>
      <c r="J137" s="4" t="s">
        <v>23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1234</v>
      </c>
      <c r="P137" s="10" t="s">
        <v>1234</v>
      </c>
      <c r="Q137" s="10" t="s">
        <v>1234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170</v>
      </c>
      <c r="D138" s="2" t="s">
        <v>173</v>
      </c>
      <c r="E138" t="s">
        <v>174</v>
      </c>
      <c r="F138" s="20">
        <v>310031</v>
      </c>
      <c r="G138" s="3">
        <v>0.94180295536608294</v>
      </c>
      <c r="H138" s="3">
        <v>2.8732150584162765E-2</v>
      </c>
      <c r="I138" s="3">
        <v>0.1114929228467543</v>
      </c>
      <c r="J138" s="4" t="s">
        <v>23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1225</v>
      </c>
      <c r="P138" s="10" t="s">
        <v>1225</v>
      </c>
      <c r="Q138" s="10" t="s">
        <v>1225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222</v>
      </c>
      <c r="D139" s="2" t="s">
        <v>227</v>
      </c>
      <c r="E139" t="s">
        <v>228</v>
      </c>
      <c r="F139" s="20">
        <v>310031</v>
      </c>
      <c r="G139" s="3">
        <v>0.95700934579439245</v>
      </c>
      <c r="H139" s="3">
        <v>1.6339426765966943E-2</v>
      </c>
      <c r="I139" s="3">
        <v>5.8742406613596226E-2</v>
      </c>
      <c r="J139" s="4" t="s">
        <v>23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1228</v>
      </c>
      <c r="P139" s="10" t="s">
        <v>1228</v>
      </c>
      <c r="Q139" s="10" t="s">
        <v>1228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336</v>
      </c>
      <c r="D140" s="2" t="s">
        <v>337</v>
      </c>
      <c r="E140" t="s">
        <v>338</v>
      </c>
      <c r="F140" s="20">
        <v>310035</v>
      </c>
      <c r="G140" s="3">
        <v>0.91254384903834518</v>
      </c>
      <c r="H140" s="3">
        <v>2.0838971583220459E-2</v>
      </c>
      <c r="I140" s="3">
        <v>0.15127060963622774</v>
      </c>
      <c r="J140" s="4" t="s">
        <v>23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337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255</v>
      </c>
      <c r="D141" s="2" t="s">
        <v>264</v>
      </c>
      <c r="E141" t="s">
        <v>265</v>
      </c>
      <c r="F141" s="20">
        <v>310035</v>
      </c>
      <c r="G141" s="3">
        <v>0.92721058876614815</v>
      </c>
      <c r="H141" s="3">
        <v>1.3322368421052755E-2</v>
      </c>
      <c r="I141" s="3">
        <v>6.1156853720267995E-2</v>
      </c>
      <c r="J141" s="4" t="s">
        <v>23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264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1076</v>
      </c>
      <c r="D142" s="2" t="s">
        <v>930</v>
      </c>
      <c r="E142" t="s">
        <v>1077</v>
      </c>
      <c r="F142" s="20">
        <v>310035</v>
      </c>
      <c r="G142" s="3">
        <v>0.8463081861958266</v>
      </c>
      <c r="H142" s="3">
        <v>6.8843151171043213E-3</v>
      </c>
      <c r="I142" s="3">
        <v>8.2372292734128286E-2</v>
      </c>
      <c r="J142" s="4" t="s">
        <v>23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930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1097</v>
      </c>
      <c r="D143" s="2" t="s">
        <v>945</v>
      </c>
      <c r="E143" t="s">
        <v>1098</v>
      </c>
      <c r="F143" s="20">
        <v>310035</v>
      </c>
      <c r="G143" s="3">
        <v>0.8380306280241433</v>
      </c>
      <c r="H143" s="3">
        <v>-1.2928891098955762E-2</v>
      </c>
      <c r="I143" s="3">
        <v>1.6052087385593002E-2</v>
      </c>
      <c r="J143" s="4" t="s">
        <v>23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945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325</v>
      </c>
      <c r="D144" s="2" t="s">
        <v>332</v>
      </c>
      <c r="E144" t="s">
        <v>333</v>
      </c>
      <c r="F144" s="20">
        <v>310039</v>
      </c>
      <c r="G144" s="3">
        <v>0.94076030563154422</v>
      </c>
      <c r="H144" s="3">
        <v>-4.293130990415262E-3</v>
      </c>
      <c r="I144" s="3">
        <v>3.2475939003881883E-2</v>
      </c>
      <c r="J144" s="4" t="s">
        <v>23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1325</v>
      </c>
      <c r="R144" s="10" t="s">
        <v>1325</v>
      </c>
      <c r="S144" s="10" t="s">
        <v>1325</v>
      </c>
    </row>
    <row r="145" spans="2:19" ht="15" thickTop="1" thickBot="1" x14ac:dyDescent="0.5">
      <c r="B145" s="12">
        <v>118</v>
      </c>
      <c r="C145" s="2" t="s">
        <v>336</v>
      </c>
      <c r="D145" s="2" t="s">
        <v>944</v>
      </c>
      <c r="E145" t="s">
        <v>1096</v>
      </c>
      <c r="F145" s="20">
        <v>310039</v>
      </c>
      <c r="G145" s="3">
        <v>0.88501203162598829</v>
      </c>
      <c r="H145" s="3">
        <v>-3.3749082905355894E-2</v>
      </c>
      <c r="I145" s="3">
        <v>5.5749505994190256E-2</v>
      </c>
      <c r="J145" s="4" t="s">
        <v>23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1326</v>
      </c>
      <c r="R145" s="10" t="s">
        <v>1326</v>
      </c>
      <c r="S145" s="10" t="s">
        <v>1326</v>
      </c>
    </row>
    <row r="146" spans="2:19" ht="15" thickTop="1" thickBot="1" x14ac:dyDescent="0.5">
      <c r="B146" s="12">
        <v>119</v>
      </c>
      <c r="C146" s="2" t="s">
        <v>1048</v>
      </c>
      <c r="D146" s="2" t="s">
        <v>906</v>
      </c>
      <c r="E146" t="s">
        <v>1049</v>
      </c>
      <c r="F146" s="20">
        <v>310039</v>
      </c>
      <c r="G146" s="3">
        <v>0.58310827399950915</v>
      </c>
      <c r="H146" s="3">
        <v>-4.5332039672272513E-2</v>
      </c>
      <c r="I146" s="3">
        <v>3.7088306215965657E-2</v>
      </c>
      <c r="J146" s="4" t="s">
        <v>23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1316</v>
      </c>
      <c r="R146" s="10" t="s">
        <v>1316</v>
      </c>
      <c r="S146" s="10" t="s">
        <v>1316</v>
      </c>
    </row>
    <row r="147" spans="2:19" ht="15" thickTop="1" thickBot="1" x14ac:dyDescent="0.5">
      <c r="B147" s="12">
        <v>120</v>
      </c>
      <c r="C147" s="2" t="s">
        <v>170</v>
      </c>
      <c r="D147" s="2" t="s">
        <v>179</v>
      </c>
      <c r="E147" t="s">
        <v>180</v>
      </c>
      <c r="F147" s="20">
        <v>310041</v>
      </c>
      <c r="G147" s="3">
        <v>0.1901125718334252</v>
      </c>
      <c r="H147" s="3">
        <v>8.3729160845673792E-2</v>
      </c>
      <c r="I147" s="3">
        <v>4.0308838333708401E-2</v>
      </c>
      <c r="J147" s="4" t="s">
        <v>22</v>
      </c>
      <c r="K147" s="10" t="s">
        <v>26</v>
      </c>
      <c r="L147" s="10" t="s">
        <v>26</v>
      </c>
      <c r="M147" s="10" t="s">
        <v>1206</v>
      </c>
      <c r="N147" s="10" t="s">
        <v>1206</v>
      </c>
      <c r="O147" s="10" t="s">
        <v>1206</v>
      </c>
      <c r="P147" s="10" t="s">
        <v>1206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318</v>
      </c>
      <c r="D148" s="2" t="s">
        <v>323</v>
      </c>
      <c r="E148" t="s">
        <v>324</v>
      </c>
      <c r="F148" s="20">
        <v>310041</v>
      </c>
      <c r="G148" s="3">
        <v>0.68149304200806338</v>
      </c>
      <c r="H148" s="3">
        <v>3.2243684992570604E-2</v>
      </c>
      <c r="I148" s="3">
        <v>2.557175403845267E-2</v>
      </c>
      <c r="J148" s="4" t="s">
        <v>22</v>
      </c>
      <c r="K148" s="10" t="s">
        <v>26</v>
      </c>
      <c r="L148" s="10" t="s">
        <v>26</v>
      </c>
      <c r="M148" s="10" t="s">
        <v>26</v>
      </c>
      <c r="N148" s="10" t="s">
        <v>1246</v>
      </c>
      <c r="O148" s="10" t="s">
        <v>1246</v>
      </c>
      <c r="P148" s="10" t="s">
        <v>1246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372</v>
      </c>
      <c r="D149" s="2" t="s">
        <v>950</v>
      </c>
      <c r="E149" t="s">
        <v>1103</v>
      </c>
      <c r="F149" s="20">
        <v>310045</v>
      </c>
      <c r="G149" s="3">
        <v>0.81701534170153411</v>
      </c>
      <c r="H149" s="3">
        <v>3.7615865488251722E-2</v>
      </c>
      <c r="I149" s="3">
        <v>8.856906369717063E-2</v>
      </c>
      <c r="J149" s="4" t="s">
        <v>22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950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313</v>
      </c>
      <c r="D150" s="2" t="s">
        <v>316</v>
      </c>
      <c r="E150" t="s">
        <v>317</v>
      </c>
      <c r="F150" s="20">
        <v>310049</v>
      </c>
      <c r="G150" s="3">
        <v>0.84312906498001094</v>
      </c>
      <c r="H150" s="3">
        <v>-1.6534705397507315E-2</v>
      </c>
      <c r="I150" s="3">
        <v>1.9372346233989649E-2</v>
      </c>
      <c r="J150" s="4" t="s">
        <v>22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1322</v>
      </c>
      <c r="Q150" s="10" t="s">
        <v>1322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212</v>
      </c>
      <c r="D151" s="2" t="s">
        <v>914</v>
      </c>
      <c r="E151" t="s">
        <v>1058</v>
      </c>
      <c r="F151" s="20">
        <v>310049</v>
      </c>
      <c r="G151" s="3">
        <v>0.19711284105509785</v>
      </c>
      <c r="H151" s="3">
        <v>-2.6938921726670187E-2</v>
      </c>
      <c r="I151" s="3">
        <v>0.182787809486812</v>
      </c>
      <c r="J151" s="4" t="s">
        <v>22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1317</v>
      </c>
      <c r="Q151" s="10" t="s">
        <v>1317</v>
      </c>
      <c r="R151" s="10" t="s">
        <v>1317</v>
      </c>
      <c r="S151" s="10" t="s">
        <v>1317</v>
      </c>
    </row>
    <row r="152" spans="2:19" ht="15" thickTop="1" thickBot="1" x14ac:dyDescent="0.5">
      <c r="B152" s="12">
        <v>125</v>
      </c>
      <c r="C152" s="2" t="s">
        <v>1081</v>
      </c>
      <c r="D152" s="2" t="s">
        <v>933</v>
      </c>
      <c r="E152" t="s">
        <v>1082</v>
      </c>
      <c r="F152" s="20">
        <v>310051</v>
      </c>
      <c r="G152" s="3">
        <v>0.78442654392021471</v>
      </c>
      <c r="H152" s="3">
        <v>5.1267684549656765E-2</v>
      </c>
      <c r="I152" s="3">
        <v>-2.5627743059152368E-2</v>
      </c>
      <c r="J152" s="4" t="s">
        <v>21</v>
      </c>
      <c r="K152" s="10" t="s">
        <v>1244</v>
      </c>
      <c r="L152" s="10" t="s">
        <v>1244</v>
      </c>
      <c r="M152" s="10" t="s">
        <v>1244</v>
      </c>
      <c r="N152" s="10" t="s">
        <v>1244</v>
      </c>
      <c r="O152" s="10" t="s">
        <v>1244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238</v>
      </c>
      <c r="D153" s="2" t="s">
        <v>249</v>
      </c>
      <c r="E153" t="s">
        <v>250</v>
      </c>
      <c r="F153" s="20">
        <v>310051</v>
      </c>
      <c r="G153" s="3">
        <v>0.85165191103433391</v>
      </c>
      <c r="H153" s="3">
        <v>4.7875647668393827E-2</v>
      </c>
      <c r="I153" s="3">
        <v>2.3991704370993197E-2</v>
      </c>
      <c r="J153" s="4" t="s">
        <v>21</v>
      </c>
      <c r="K153" s="10" t="s">
        <v>26</v>
      </c>
      <c r="L153" s="10" t="s">
        <v>26</v>
      </c>
      <c r="M153" s="10" t="s">
        <v>1237</v>
      </c>
      <c r="N153" s="10" t="s">
        <v>1237</v>
      </c>
      <c r="O153" s="10" t="s">
        <v>1237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255</v>
      </c>
      <c r="D154" s="2" t="s">
        <v>924</v>
      </c>
      <c r="E154" t="s">
        <v>1069</v>
      </c>
      <c r="F154" s="20">
        <v>310051</v>
      </c>
      <c r="G154" s="3">
        <v>0.86670207116303766</v>
      </c>
      <c r="H154" s="3">
        <v>4.3196544276457811E-2</v>
      </c>
      <c r="I154" s="3">
        <v>-1.6378975807730581E-2</v>
      </c>
      <c r="J154" s="4" t="s">
        <v>21</v>
      </c>
      <c r="K154" s="10" t="s">
        <v>26</v>
      </c>
      <c r="L154" s="10" t="s">
        <v>26</v>
      </c>
      <c r="M154" s="10" t="s">
        <v>1241</v>
      </c>
      <c r="N154" s="10" t="s">
        <v>1241</v>
      </c>
      <c r="O154" s="10" t="s">
        <v>1241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255</v>
      </c>
      <c r="D155" s="2" t="s">
        <v>256</v>
      </c>
      <c r="E155" t="s">
        <v>257</v>
      </c>
      <c r="F155" s="20">
        <v>310055</v>
      </c>
      <c r="G155" s="3">
        <v>0.85598413309256693</v>
      </c>
      <c r="H155" s="3">
        <v>3.5134887974394215E-2</v>
      </c>
      <c r="I155" s="3">
        <v>0.13580547695611675</v>
      </c>
      <c r="J155" s="4" t="s">
        <v>21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256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283</v>
      </c>
      <c r="D156" s="2" t="s">
        <v>284</v>
      </c>
      <c r="E156" t="s">
        <v>285</v>
      </c>
      <c r="F156" s="20">
        <v>310055</v>
      </c>
      <c r="G156" s="3">
        <v>0.57757688906357463</v>
      </c>
      <c r="H156" s="3">
        <v>3.027189377173568E-2</v>
      </c>
      <c r="I156" s="3">
        <v>0.21438480020643938</v>
      </c>
      <c r="J156" s="4" t="s">
        <v>21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284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28</v>
      </c>
      <c r="D157" s="2" t="s">
        <v>29</v>
      </c>
      <c r="E157" t="s">
        <v>30</v>
      </c>
      <c r="F157" s="20">
        <v>310055</v>
      </c>
      <c r="G157" s="3">
        <v>0.92423208191126283</v>
      </c>
      <c r="H157" s="3">
        <v>2.8098262236834145E-2</v>
      </c>
      <c r="I157" s="3">
        <v>8.8484113941131912E-2</v>
      </c>
      <c r="J157" s="4" t="s">
        <v>21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29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1092</v>
      </c>
      <c r="D158" s="2" t="s">
        <v>942</v>
      </c>
      <c r="E158" t="s">
        <v>1093</v>
      </c>
      <c r="F158" s="20">
        <v>310055</v>
      </c>
      <c r="G158" s="3">
        <v>0.91329225352112675</v>
      </c>
      <c r="H158" s="3">
        <v>1.351220924621181E-3</v>
      </c>
      <c r="I158" s="3">
        <v>5.1212009451271641E-2</v>
      </c>
      <c r="J158" s="4" t="s">
        <v>21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942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301</v>
      </c>
      <c r="D159" s="2" t="s">
        <v>302</v>
      </c>
      <c r="E159" t="s">
        <v>303</v>
      </c>
      <c r="F159" s="20">
        <v>310055</v>
      </c>
      <c r="G159" s="3">
        <v>0.80563922769245955</v>
      </c>
      <c r="H159" s="3">
        <v>-6.8983421726069565E-3</v>
      </c>
      <c r="I159" s="3">
        <v>1.8915403232998652E-2</v>
      </c>
      <c r="J159" s="4" t="s">
        <v>21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302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205</v>
      </c>
      <c r="D160" s="2" t="s">
        <v>208</v>
      </c>
      <c r="E160" t="s">
        <v>209</v>
      </c>
      <c r="F160" s="20">
        <v>310055</v>
      </c>
      <c r="G160" s="3">
        <v>0.89165417291354321</v>
      </c>
      <c r="H160" s="3">
        <v>-1.133987963256251E-2</v>
      </c>
      <c r="I160" s="3">
        <v>7.476933195364989E-2</v>
      </c>
      <c r="J160" s="4" t="s">
        <v>21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208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238</v>
      </c>
      <c r="D161" s="2" t="s">
        <v>241</v>
      </c>
      <c r="E161" t="s">
        <v>242</v>
      </c>
      <c r="F161" s="20">
        <v>310059</v>
      </c>
      <c r="G161" s="3">
        <v>0.90851750204631898</v>
      </c>
      <c r="H161" s="3">
        <v>2.0195463233437794E-2</v>
      </c>
      <c r="I161" s="3">
        <v>6.3334341951691145E-2</v>
      </c>
      <c r="J161" s="4" t="s">
        <v>21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1238</v>
      </c>
      <c r="P161" s="10" t="s">
        <v>1238</v>
      </c>
      <c r="Q161" s="10" t="s">
        <v>1238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205</v>
      </c>
      <c r="D162" s="2" t="s">
        <v>913</v>
      </c>
      <c r="E162" t="s">
        <v>1057</v>
      </c>
      <c r="F162" s="20">
        <v>310059</v>
      </c>
      <c r="G162" s="3">
        <v>0.88845766853528818</v>
      </c>
      <c r="H162" s="3">
        <v>-5.9813348416289581E-2</v>
      </c>
      <c r="I162" s="3">
        <v>4.9035452212792568E-2</v>
      </c>
      <c r="J162" s="4" t="s">
        <v>21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1207</v>
      </c>
      <c r="P162" s="10" t="s">
        <v>1207</v>
      </c>
      <c r="Q162" s="10" t="s">
        <v>1207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181</v>
      </c>
      <c r="D163" s="2" t="s">
        <v>911</v>
      </c>
      <c r="E163" t="s">
        <v>1055</v>
      </c>
      <c r="F163" s="20">
        <v>310065</v>
      </c>
      <c r="G163" s="3">
        <v>0.27569258266309199</v>
      </c>
      <c r="H163" s="3">
        <v>2.4821002386634827E-2</v>
      </c>
      <c r="I163" s="3">
        <v>-8.1554299305537398E-2</v>
      </c>
      <c r="J163" s="4" t="s">
        <v>20</v>
      </c>
      <c r="K163" s="10" t="s">
        <v>26</v>
      </c>
      <c r="L163" s="10" t="s">
        <v>26</v>
      </c>
      <c r="M163" s="10" t="s">
        <v>26</v>
      </c>
      <c r="N163" s="10" t="s">
        <v>911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222</v>
      </c>
      <c r="D164" s="2" t="s">
        <v>917</v>
      </c>
      <c r="E164" t="s">
        <v>1062</v>
      </c>
      <c r="F164" s="20">
        <v>310075</v>
      </c>
      <c r="G164" s="3">
        <v>0.68921063554459538</v>
      </c>
      <c r="H164" s="3">
        <v>2.1679023220533934E-2</v>
      </c>
      <c r="I164" s="3">
        <v>-4.905644774315765E-3</v>
      </c>
      <c r="J164" s="4" t="s">
        <v>19</v>
      </c>
      <c r="K164" s="10" t="s">
        <v>26</v>
      </c>
      <c r="L164" s="10" t="s">
        <v>26</v>
      </c>
      <c r="M164" s="10" t="s">
        <v>917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304</v>
      </c>
      <c r="D165" s="2" t="s">
        <v>311</v>
      </c>
      <c r="E165" t="s">
        <v>312</v>
      </c>
      <c r="F165" s="20">
        <v>310079</v>
      </c>
      <c r="G165" s="3">
        <v>0.76307244429515186</v>
      </c>
      <c r="H165" s="3">
        <v>2.0693603795190585E-2</v>
      </c>
      <c r="I165" s="3">
        <v>-5.5234593903813481E-2</v>
      </c>
      <c r="J165" s="4" t="s">
        <v>19</v>
      </c>
      <c r="K165" s="10" t="s">
        <v>26</v>
      </c>
      <c r="L165" s="10" t="s">
        <v>26</v>
      </c>
      <c r="M165" s="10" t="s">
        <v>311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238</v>
      </c>
      <c r="D166" s="2" t="s">
        <v>253</v>
      </c>
      <c r="E166" t="s">
        <v>254</v>
      </c>
      <c r="F166" s="20">
        <v>310079</v>
      </c>
      <c r="G166" s="3">
        <v>0.90803108808290145</v>
      </c>
      <c r="H166" s="3">
        <v>-7.0301100941769614E-3</v>
      </c>
      <c r="I166" s="3">
        <v>-1.978445080830598E-3</v>
      </c>
      <c r="J166" s="4" t="s">
        <v>19</v>
      </c>
      <c r="K166" s="10" t="s">
        <v>26</v>
      </c>
      <c r="L166" s="10" t="s">
        <v>26</v>
      </c>
      <c r="M166" s="10" t="s">
        <v>1236</v>
      </c>
      <c r="N166" s="10" t="s">
        <v>1236</v>
      </c>
      <c r="O166" s="10" t="s">
        <v>1236</v>
      </c>
      <c r="P166" s="10" t="s">
        <v>1236</v>
      </c>
      <c r="Q166" s="10" t="s">
        <v>1236</v>
      </c>
      <c r="R166" s="10" t="s">
        <v>1236</v>
      </c>
      <c r="S166" s="10" t="s">
        <v>1236</v>
      </c>
    </row>
    <row r="167" spans="2:19" ht="15" thickTop="1" thickBot="1" x14ac:dyDescent="0.5">
      <c r="B167" s="12">
        <v>140</v>
      </c>
      <c r="C167" s="2" t="s">
        <v>355</v>
      </c>
      <c r="D167" s="2" t="s">
        <v>358</v>
      </c>
      <c r="E167" t="s">
        <v>359</v>
      </c>
      <c r="F167" s="20">
        <v>310079</v>
      </c>
      <c r="G167" s="3">
        <v>0.30128820063039596</v>
      </c>
      <c r="H167" s="3">
        <v>-2.7644949193066475E-2</v>
      </c>
      <c r="I167" s="3">
        <v>-6.4622886120682135E-2</v>
      </c>
      <c r="J167" s="4" t="s">
        <v>19</v>
      </c>
      <c r="K167" s="10" t="s">
        <v>26</v>
      </c>
      <c r="L167" s="10" t="s">
        <v>26</v>
      </c>
      <c r="M167" s="10" t="s">
        <v>1327</v>
      </c>
      <c r="N167" s="10" t="s">
        <v>1327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277</v>
      </c>
      <c r="D168" s="2" t="s">
        <v>278</v>
      </c>
      <c r="E168" t="s">
        <v>279</v>
      </c>
      <c r="F168" s="20">
        <v>310079</v>
      </c>
      <c r="G168" s="3">
        <v>0.79068791946308714</v>
      </c>
      <c r="H168" s="3">
        <v>-3.7491571139581938E-2</v>
      </c>
      <c r="I168" s="3">
        <v>-1.2827570562717161E-2</v>
      </c>
      <c r="J168" s="4" t="s">
        <v>19</v>
      </c>
      <c r="K168" s="10" t="s">
        <v>26</v>
      </c>
      <c r="L168" s="10" t="s">
        <v>26</v>
      </c>
      <c r="M168" s="10" t="s">
        <v>1200</v>
      </c>
      <c r="N168" s="10" t="s">
        <v>1200</v>
      </c>
      <c r="O168" s="10" t="s">
        <v>1200</v>
      </c>
      <c r="P168" s="10" t="s">
        <v>1200</v>
      </c>
      <c r="Q168" s="10" t="s">
        <v>1200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238</v>
      </c>
      <c r="D169" s="2" t="s">
        <v>921</v>
      </c>
      <c r="E169" t="s">
        <v>1066</v>
      </c>
      <c r="F169" s="20">
        <v>310085</v>
      </c>
      <c r="G169" s="3">
        <v>0.81856289793174364</v>
      </c>
      <c r="H169" s="3">
        <v>3.9761992047601495E-2</v>
      </c>
      <c r="I169" s="3">
        <v>-2.6873606793702848E-2</v>
      </c>
      <c r="J169" s="4" t="s">
        <v>18</v>
      </c>
      <c r="K169" s="10" t="s">
        <v>26</v>
      </c>
      <c r="L169" s="10" t="s">
        <v>921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363</v>
      </c>
      <c r="D170" s="2" t="s">
        <v>364</v>
      </c>
      <c r="E170" t="s">
        <v>365</v>
      </c>
      <c r="F170" s="20">
        <v>310085</v>
      </c>
      <c r="G170" s="3">
        <v>0.7677221026744544</v>
      </c>
      <c r="H170" s="3">
        <v>2.1550434001795835E-2</v>
      </c>
      <c r="I170" s="3">
        <v>-7.4760224511291528E-3</v>
      </c>
      <c r="J170" s="4" t="s">
        <v>18</v>
      </c>
      <c r="K170" s="10" t="s">
        <v>26</v>
      </c>
      <c r="L170" s="10" t="s">
        <v>364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355</v>
      </c>
      <c r="D171" s="2" t="s">
        <v>947</v>
      </c>
      <c r="E171" t="s">
        <v>1100</v>
      </c>
      <c r="F171" s="20">
        <v>310089</v>
      </c>
      <c r="G171" s="3">
        <v>0.79090233019335643</v>
      </c>
      <c r="H171" s="3">
        <v>-2.6798885428618229E-2</v>
      </c>
      <c r="I171" s="3">
        <v>-1.9006085879726166E-2</v>
      </c>
      <c r="J171" s="4" t="s">
        <v>18</v>
      </c>
      <c r="K171" s="10" t="s">
        <v>26</v>
      </c>
      <c r="L171" s="10" t="s">
        <v>1328</v>
      </c>
      <c r="M171" s="10" t="s">
        <v>1328</v>
      </c>
      <c r="N171" s="10" t="s">
        <v>1328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1090</v>
      </c>
      <c r="D172" s="2" t="s">
        <v>941</v>
      </c>
      <c r="E172" t="s">
        <v>1091</v>
      </c>
      <c r="F172" s="20">
        <v>310089</v>
      </c>
      <c r="G172" s="3">
        <v>0.10615312353217478</v>
      </c>
      <c r="H172" s="3">
        <v>-9.5346432264736283E-2</v>
      </c>
      <c r="I172" s="3">
        <v>-6.126511373362168E-2</v>
      </c>
      <c r="J172" s="4" t="s">
        <v>18</v>
      </c>
      <c r="K172" s="10" t="s">
        <v>26</v>
      </c>
      <c r="L172" s="10" t="s">
        <v>1247</v>
      </c>
      <c r="M172" s="10" t="s">
        <v>1247</v>
      </c>
      <c r="N172" s="10" t="s">
        <v>1247</v>
      </c>
      <c r="O172" s="10" t="s">
        <v>1247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268</v>
      </c>
      <c r="D173" s="2" t="s">
        <v>925</v>
      </c>
      <c r="E173" t="s">
        <v>1070</v>
      </c>
      <c r="F173" s="20">
        <v>310095</v>
      </c>
      <c r="G173" s="3">
        <v>0.42099621689785616</v>
      </c>
      <c r="H173" s="3">
        <v>5.8787000620989363E-2</v>
      </c>
      <c r="I173" s="3">
        <v>-0.22353088514063824</v>
      </c>
      <c r="J173" s="4" t="s">
        <v>17</v>
      </c>
      <c r="K173" s="10" t="s">
        <v>925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318</v>
      </c>
      <c r="D174" s="2" t="s">
        <v>940</v>
      </c>
      <c r="E174" t="s">
        <v>1089</v>
      </c>
      <c r="F174" s="20">
        <v>310095</v>
      </c>
      <c r="G174" s="3">
        <v>0.67080202690896384</v>
      </c>
      <c r="H174" s="3">
        <v>-3.6617492096944163E-2</v>
      </c>
      <c r="I174" s="3">
        <v>-0.11906582917297527</v>
      </c>
      <c r="J174" s="4" t="s">
        <v>17</v>
      </c>
      <c r="K174" s="10" t="s">
        <v>940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255</v>
      </c>
      <c r="D175" s="2" t="s">
        <v>266</v>
      </c>
      <c r="E175" t="s">
        <v>267</v>
      </c>
      <c r="F175" s="20">
        <v>310095</v>
      </c>
      <c r="G175" s="3">
        <v>0.19870068135002369</v>
      </c>
      <c r="H175" s="3">
        <v>-3.860927152317889E-2</v>
      </c>
      <c r="I175" s="3">
        <v>-0.17698786174734482</v>
      </c>
      <c r="J175" s="4" t="s">
        <v>17</v>
      </c>
      <c r="K175" s="10" t="s">
        <v>266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1018</v>
      </c>
      <c r="D176" s="2" t="s">
        <v>884</v>
      </c>
      <c r="E176" t="s">
        <v>1020</v>
      </c>
      <c r="F176" s="20">
        <v>350011</v>
      </c>
      <c r="G176" s="3">
        <v>0.72622526509142538</v>
      </c>
      <c r="H176" s="3">
        <v>0.10071328415533751</v>
      </c>
      <c r="I176" s="3">
        <v>0.17909049054212614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1313</v>
      </c>
      <c r="R176" s="10" t="s">
        <v>1313</v>
      </c>
      <c r="S176" s="10" t="s">
        <v>1313</v>
      </c>
    </row>
    <row r="177" spans="2:19" ht="15" thickTop="1" thickBot="1" x14ac:dyDescent="0.5">
      <c r="B177" s="12">
        <v>150</v>
      </c>
      <c r="C177" s="2" t="s">
        <v>1034</v>
      </c>
      <c r="D177" s="2" t="s">
        <v>898</v>
      </c>
      <c r="E177" t="s">
        <v>1037</v>
      </c>
      <c r="F177" s="20">
        <v>350011</v>
      </c>
      <c r="G177" s="3">
        <v>0.9910965323336457</v>
      </c>
      <c r="H177" s="3">
        <v>5.314183123877906E-2</v>
      </c>
      <c r="I177" s="3">
        <v>0.1094593418897077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1218</v>
      </c>
      <c r="R177" s="10" t="s">
        <v>1218</v>
      </c>
      <c r="S177" s="10" t="s">
        <v>1218</v>
      </c>
    </row>
    <row r="178" spans="2:19" ht="15" thickTop="1" thickBot="1" x14ac:dyDescent="0.5">
      <c r="B178" s="12">
        <v>151</v>
      </c>
      <c r="C178" s="2" t="s">
        <v>1034</v>
      </c>
      <c r="D178" s="2" t="s">
        <v>895</v>
      </c>
      <c r="E178" t="s">
        <v>1035</v>
      </c>
      <c r="F178" s="20">
        <v>350015</v>
      </c>
      <c r="G178" s="3">
        <v>1</v>
      </c>
      <c r="H178" s="3">
        <v>0.10244856316952884</v>
      </c>
      <c r="I178" s="3">
        <v>0.30921478412140296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895</v>
      </c>
    </row>
    <row r="179" spans="2:19" ht="15" thickTop="1" thickBot="1" x14ac:dyDescent="0.5">
      <c r="B179" s="12">
        <v>152</v>
      </c>
      <c r="C179" s="2" t="s">
        <v>1034</v>
      </c>
      <c r="D179" s="2" t="s">
        <v>897</v>
      </c>
      <c r="E179" t="s">
        <v>1037</v>
      </c>
      <c r="F179" s="20">
        <v>350015</v>
      </c>
      <c r="G179" s="3">
        <v>1</v>
      </c>
      <c r="H179" s="3">
        <v>8.1570996978851951E-2</v>
      </c>
      <c r="I179" s="3">
        <v>0.17208175470310802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897</v>
      </c>
    </row>
    <row r="180" spans="2:19" ht="15" thickTop="1" thickBot="1" x14ac:dyDescent="0.5">
      <c r="B180" s="12">
        <v>153</v>
      </c>
      <c r="C180" s="2" t="s">
        <v>1029</v>
      </c>
      <c r="D180" s="2" t="s">
        <v>892</v>
      </c>
      <c r="E180" t="s">
        <v>1030</v>
      </c>
      <c r="F180" s="20">
        <v>350015</v>
      </c>
      <c r="G180" s="3">
        <v>1</v>
      </c>
      <c r="H180" s="3">
        <v>7.5688073394495348E-2</v>
      </c>
      <c r="I180" s="3">
        <v>0.31628985881454363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892</v>
      </c>
    </row>
    <row r="181" spans="2:19" ht="15" thickTop="1" thickBot="1" x14ac:dyDescent="0.5">
      <c r="B181" s="12">
        <v>154</v>
      </c>
      <c r="C181" s="2" t="s">
        <v>1029</v>
      </c>
      <c r="D181" s="2" t="s">
        <v>891</v>
      </c>
      <c r="E181" t="s">
        <v>1030</v>
      </c>
      <c r="F181" s="20">
        <v>350015</v>
      </c>
      <c r="G181" s="3">
        <v>1</v>
      </c>
      <c r="H181" s="3">
        <v>7.3536645351697058E-2</v>
      </c>
      <c r="I181" s="3">
        <v>0.32495359627005593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891</v>
      </c>
    </row>
    <row r="182" spans="2:19" ht="15" thickTop="1" thickBot="1" x14ac:dyDescent="0.5">
      <c r="B182" s="12">
        <v>155</v>
      </c>
      <c r="C182" s="2" t="s">
        <v>1040</v>
      </c>
      <c r="D182" s="2" t="s">
        <v>901</v>
      </c>
      <c r="E182" t="s">
        <v>1041</v>
      </c>
      <c r="F182" s="20">
        <v>350015</v>
      </c>
      <c r="G182" s="3">
        <v>1</v>
      </c>
      <c r="H182" s="3">
        <v>7.2770352528439261E-2</v>
      </c>
      <c r="I182" s="3">
        <v>0.25913293908669527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901</v>
      </c>
    </row>
    <row r="183" spans="2:19" ht="15" thickTop="1" thickBot="1" x14ac:dyDescent="0.5">
      <c r="B183" s="12">
        <v>156</v>
      </c>
      <c r="C183" s="2" t="s">
        <v>1021</v>
      </c>
      <c r="D183" s="2" t="s">
        <v>888</v>
      </c>
      <c r="E183" t="s">
        <v>1025</v>
      </c>
      <c r="F183" s="20">
        <v>350015</v>
      </c>
      <c r="G183" s="3">
        <v>0.93095977468043623</v>
      </c>
      <c r="H183" s="3">
        <v>6.9989395546129346E-2</v>
      </c>
      <c r="I183" s="3">
        <v>0.11544711852039541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888</v>
      </c>
    </row>
    <row r="184" spans="2:19" ht="15" thickTop="1" thickBot="1" x14ac:dyDescent="0.5">
      <c r="B184" s="12">
        <v>157</v>
      </c>
      <c r="C184" s="2" t="s">
        <v>1021</v>
      </c>
      <c r="D184" s="2" t="s">
        <v>887</v>
      </c>
      <c r="E184" t="s">
        <v>1024</v>
      </c>
      <c r="F184" s="20">
        <v>350015</v>
      </c>
      <c r="G184" s="3">
        <v>0.9332046055925054</v>
      </c>
      <c r="H184" s="3">
        <v>6.9482527273787981E-2</v>
      </c>
      <c r="I184" s="3">
        <v>0.11598052208553504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887</v>
      </c>
    </row>
    <row r="185" spans="2:19" ht="15" thickTop="1" thickBot="1" x14ac:dyDescent="0.5">
      <c r="B185" s="12">
        <v>158</v>
      </c>
      <c r="C185" s="2" t="s">
        <v>1043</v>
      </c>
      <c r="D185" s="2" t="s">
        <v>881</v>
      </c>
      <c r="E185" t="s">
        <v>882</v>
      </c>
      <c r="F185" s="20">
        <v>350015</v>
      </c>
      <c r="G185" s="3">
        <v>1</v>
      </c>
      <c r="H185" s="3">
        <v>5.2353485095328195E-2</v>
      </c>
      <c r="I185" s="3">
        <v>0.30945092093024951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881</v>
      </c>
    </row>
    <row r="186" spans="2:19" ht="15" thickTop="1" thickBot="1" x14ac:dyDescent="0.5">
      <c r="B186" s="12">
        <v>159</v>
      </c>
      <c r="C186" s="2" t="s">
        <v>1018</v>
      </c>
      <c r="D186" s="2" t="s">
        <v>883</v>
      </c>
      <c r="E186" t="s">
        <v>1019</v>
      </c>
      <c r="F186" s="20">
        <v>350015</v>
      </c>
      <c r="G186" s="3">
        <v>1</v>
      </c>
      <c r="H186" s="3">
        <v>4.7395498392282985E-2</v>
      </c>
      <c r="I186" s="3">
        <v>0.16655391721670729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883</v>
      </c>
    </row>
    <row r="187" spans="2:19" ht="15" thickTop="1" thickBot="1" x14ac:dyDescent="0.5">
      <c r="B187" s="12">
        <v>160</v>
      </c>
      <c r="C187" s="2" t="s">
        <v>1031</v>
      </c>
      <c r="D187" s="2" t="s">
        <v>894</v>
      </c>
      <c r="E187" t="s">
        <v>1033</v>
      </c>
      <c r="F187" s="20">
        <v>350015</v>
      </c>
      <c r="G187" s="3">
        <v>0.24256709039548022</v>
      </c>
      <c r="H187" s="3">
        <v>2.5158219572153369E-2</v>
      </c>
      <c r="I187" s="3">
        <v>0.26645932702870972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894</v>
      </c>
    </row>
    <row r="188" spans="2:19" ht="15" thickTop="1" thickBot="1" x14ac:dyDescent="0.5">
      <c r="B188" s="12">
        <v>161</v>
      </c>
      <c r="C188" s="2" t="s">
        <v>1021</v>
      </c>
      <c r="D188" s="2" t="s">
        <v>885</v>
      </c>
      <c r="E188" t="s">
        <v>1022</v>
      </c>
      <c r="F188" s="20">
        <v>350015</v>
      </c>
      <c r="G188" s="3">
        <v>0.97806835887422838</v>
      </c>
      <c r="H188" s="3">
        <v>2.1644567894764603E-2</v>
      </c>
      <c r="I188" s="3">
        <v>0.15015205363363981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885</v>
      </c>
    </row>
    <row r="189" spans="2:19" ht="15" thickTop="1" thickBot="1" x14ac:dyDescent="0.5">
      <c r="B189" s="12">
        <v>162</v>
      </c>
      <c r="C189" s="2" t="s">
        <v>1026</v>
      </c>
      <c r="D189" s="2" t="s">
        <v>889</v>
      </c>
      <c r="E189" t="s">
        <v>1027</v>
      </c>
      <c r="F189" s="20">
        <v>350015</v>
      </c>
      <c r="G189" s="3">
        <v>0.97218964650695261</v>
      </c>
      <c r="H189" s="3">
        <v>6.2996704787748733E-3</v>
      </c>
      <c r="I189" s="3">
        <v>9.4203975302152104E-2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889</v>
      </c>
    </row>
    <row r="190" spans="2:19" ht="15" thickTop="1" thickBot="1" x14ac:dyDescent="0.5">
      <c r="B190" s="12">
        <v>163</v>
      </c>
      <c r="C190" s="2" t="s">
        <v>1042</v>
      </c>
      <c r="D190" s="2" t="s">
        <v>877</v>
      </c>
      <c r="E190" t="s">
        <v>878</v>
      </c>
      <c r="F190" s="20">
        <v>350015</v>
      </c>
      <c r="G190" s="3">
        <v>0.55449330783938811</v>
      </c>
      <c r="H190" s="3">
        <v>4.5351473922901524E-3</v>
      </c>
      <c r="I190" s="3">
        <v>0.17519411925428557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877</v>
      </c>
    </row>
    <row r="191" spans="2:19" ht="15" thickTop="1" thickBot="1" x14ac:dyDescent="0.5">
      <c r="B191" s="12">
        <v>164</v>
      </c>
      <c r="C191" s="2" t="s">
        <v>1034</v>
      </c>
      <c r="D191" s="2" t="s">
        <v>896</v>
      </c>
      <c r="E191" t="s">
        <v>1036</v>
      </c>
      <c r="F191" s="20">
        <v>350035</v>
      </c>
      <c r="G191" s="3">
        <v>0.17676808875112163</v>
      </c>
      <c r="H191" s="3">
        <v>4.5120562972161854E-2</v>
      </c>
      <c r="I191" s="3">
        <v>-3.1650176955831857E-3</v>
      </c>
      <c r="J191" s="4" t="s">
        <v>23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896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1031</v>
      </c>
      <c r="D192" s="2" t="s">
        <v>893</v>
      </c>
      <c r="E192" t="s">
        <v>1032</v>
      </c>
      <c r="F192" s="20">
        <v>350035</v>
      </c>
      <c r="G192" s="3">
        <v>0.4644693075294829</v>
      </c>
      <c r="H192" s="3">
        <v>3.4774436090225486E-2</v>
      </c>
      <c r="I192" s="3">
        <v>8.7210098907949563E-2</v>
      </c>
      <c r="J192" s="4" t="s">
        <v>23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893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1034</v>
      </c>
      <c r="D193" s="2" t="s">
        <v>900</v>
      </c>
      <c r="E193" t="s">
        <v>1039</v>
      </c>
      <c r="F193" s="20">
        <v>350041</v>
      </c>
      <c r="G193" s="3">
        <v>3.5572562358276653E-2</v>
      </c>
      <c r="H193" s="3">
        <v>0.12302070645554199</v>
      </c>
      <c r="I193" s="3">
        <v>0.12735987479199762</v>
      </c>
      <c r="J193" s="4" t="s">
        <v>22</v>
      </c>
      <c r="K193" s="10" t="s">
        <v>26</v>
      </c>
      <c r="L193" s="10" t="s">
        <v>26</v>
      </c>
      <c r="M193" s="10" t="s">
        <v>1196</v>
      </c>
      <c r="N193" s="10" t="s">
        <v>1196</v>
      </c>
      <c r="O193" s="10" t="s">
        <v>1196</v>
      </c>
      <c r="P193" s="10" t="s">
        <v>1196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1034</v>
      </c>
      <c r="D194" s="2" t="s">
        <v>899</v>
      </c>
      <c r="E194" t="s">
        <v>1038</v>
      </c>
      <c r="F194" s="20">
        <v>350041</v>
      </c>
      <c r="G194" s="3">
        <v>2.0279951504463791E-2</v>
      </c>
      <c r="H194" s="3">
        <v>3.2461677186654596E-2</v>
      </c>
      <c r="I194" s="3">
        <v>9.2818673035860045E-3</v>
      </c>
      <c r="J194" s="4" t="s">
        <v>22</v>
      </c>
      <c r="K194" s="10" t="s">
        <v>26</v>
      </c>
      <c r="L194" s="10" t="s">
        <v>26</v>
      </c>
      <c r="M194" s="10" t="s">
        <v>1197</v>
      </c>
      <c r="N194" s="10" t="s">
        <v>1197</v>
      </c>
      <c r="O194" s="10" t="s">
        <v>1197</v>
      </c>
      <c r="P194" s="10" t="s">
        <v>1197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1042</v>
      </c>
      <c r="D195" s="2" t="s">
        <v>879</v>
      </c>
      <c r="E195" t="s">
        <v>880</v>
      </c>
      <c r="F195" s="20">
        <v>350089</v>
      </c>
      <c r="G195" s="3">
        <v>0.31316382362407458</v>
      </c>
      <c r="H195" s="3">
        <v>-2.0843431895298095E-2</v>
      </c>
      <c r="I195" s="3">
        <v>-1.8465721008623582E-2</v>
      </c>
      <c r="J195" s="4" t="s">
        <v>18</v>
      </c>
      <c r="K195" s="10" t="s">
        <v>26</v>
      </c>
      <c r="L195" s="10" t="s">
        <v>1205</v>
      </c>
      <c r="M195" s="10" t="s">
        <v>1205</v>
      </c>
      <c r="N195" s="10" t="s">
        <v>1205</v>
      </c>
      <c r="O195" s="10" t="s">
        <v>1205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1021</v>
      </c>
      <c r="D196" s="2" t="s">
        <v>886</v>
      </c>
      <c r="E196" t="s">
        <v>1023</v>
      </c>
      <c r="F196" s="20">
        <v>350089</v>
      </c>
      <c r="G196" s="3">
        <v>1.6521620886592328E-2</v>
      </c>
      <c r="H196" s="3">
        <v>-0.16404981050351919</v>
      </c>
      <c r="I196" s="3">
        <v>-0.10012559775500209</v>
      </c>
      <c r="J196" s="4" t="s">
        <v>18</v>
      </c>
      <c r="K196" s="10" t="s">
        <v>26</v>
      </c>
      <c r="L196" s="10" t="s">
        <v>1217</v>
      </c>
      <c r="M196" s="10" t="s">
        <v>1217</v>
      </c>
      <c r="N196" s="10" t="s">
        <v>1217</v>
      </c>
      <c r="O196" s="10" t="s">
        <v>1217</v>
      </c>
      <c r="P196" s="10" t="s">
        <v>1217</v>
      </c>
      <c r="Q196" s="10" t="s">
        <v>1217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1026</v>
      </c>
      <c r="D197" s="2" t="s">
        <v>890</v>
      </c>
      <c r="E197" t="s">
        <v>1028</v>
      </c>
      <c r="F197" s="20">
        <v>350095</v>
      </c>
      <c r="G197" s="3">
        <v>0.58991537376586733</v>
      </c>
      <c r="H197" s="3">
        <v>-1.7467248908296928E-2</v>
      </c>
      <c r="I197" s="3">
        <v>-5.8166661031796782E-2</v>
      </c>
      <c r="J197" s="4" t="s">
        <v>17</v>
      </c>
      <c r="K197" s="10" t="s">
        <v>890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571</v>
      </c>
      <c r="D198" s="2" t="s">
        <v>596</v>
      </c>
      <c r="E198" t="s">
        <v>597</v>
      </c>
      <c r="F198" s="20">
        <v>390011</v>
      </c>
      <c r="G198" s="3">
        <v>1</v>
      </c>
      <c r="H198" s="3">
        <v>0.12097264437689972</v>
      </c>
      <c r="I198" s="3">
        <v>0.19994039341645067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1286</v>
      </c>
      <c r="R198" s="10" t="s">
        <v>1286</v>
      </c>
      <c r="S198" s="10" t="s">
        <v>1286</v>
      </c>
    </row>
    <row r="199" spans="2:19" ht="15" thickTop="1" thickBot="1" x14ac:dyDescent="0.5">
      <c r="B199" s="12">
        <v>172</v>
      </c>
      <c r="C199" s="2" t="s">
        <v>611</v>
      </c>
      <c r="D199" s="2" t="s">
        <v>620</v>
      </c>
      <c r="E199" t="s">
        <v>621</v>
      </c>
      <c r="F199" s="20">
        <v>390011</v>
      </c>
      <c r="G199" s="3">
        <v>0.71076642335766438</v>
      </c>
      <c r="H199" s="3">
        <v>4.8552646753546397E-2</v>
      </c>
      <c r="I199" s="3">
        <v>0.14448780960615601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1289</v>
      </c>
      <c r="P199" s="10" t="s">
        <v>1289</v>
      </c>
      <c r="Q199" s="10" t="s">
        <v>1289</v>
      </c>
      <c r="R199" s="10" t="s">
        <v>1289</v>
      </c>
      <c r="S199" s="10" t="s">
        <v>1289</v>
      </c>
    </row>
    <row r="200" spans="2:19" ht="15" thickTop="1" thickBot="1" x14ac:dyDescent="0.5">
      <c r="B200" s="12">
        <v>173</v>
      </c>
      <c r="C200" s="2" t="s">
        <v>571</v>
      </c>
      <c r="D200" s="2" t="s">
        <v>588</v>
      </c>
      <c r="E200" t="s">
        <v>589</v>
      </c>
      <c r="F200" s="20">
        <v>390011</v>
      </c>
      <c r="G200" s="3">
        <v>0.79221295192689722</v>
      </c>
      <c r="H200" s="3">
        <v>3.114246386785964E-2</v>
      </c>
      <c r="I200" s="3">
        <v>0.12067917683466366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1350</v>
      </c>
      <c r="P200" s="10" t="s">
        <v>1350</v>
      </c>
      <c r="Q200" s="10" t="s">
        <v>1350</v>
      </c>
      <c r="R200" s="10" t="s">
        <v>1350</v>
      </c>
      <c r="S200" s="10" t="s">
        <v>1350</v>
      </c>
    </row>
    <row r="201" spans="2:19" ht="15" thickTop="1" thickBot="1" x14ac:dyDescent="0.5">
      <c r="B201" s="12">
        <v>174</v>
      </c>
      <c r="C201" s="2" t="s">
        <v>611</v>
      </c>
      <c r="D201" s="2" t="s">
        <v>626</v>
      </c>
      <c r="E201" t="s">
        <v>627</v>
      </c>
      <c r="F201" s="20">
        <v>390015</v>
      </c>
      <c r="G201" s="3">
        <v>0.97267267267267254</v>
      </c>
      <c r="H201" s="3">
        <v>0.16620180475799828</v>
      </c>
      <c r="I201" s="3">
        <v>0.67609786119488435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626</v>
      </c>
    </row>
    <row r="202" spans="2:19" ht="15" thickTop="1" thickBot="1" x14ac:dyDescent="0.5">
      <c r="B202" s="12">
        <v>175</v>
      </c>
      <c r="C202" s="2" t="s">
        <v>630</v>
      </c>
      <c r="D202" s="2" t="s">
        <v>631</v>
      </c>
      <c r="E202" t="s">
        <v>632</v>
      </c>
      <c r="F202" s="20">
        <v>390015</v>
      </c>
      <c r="G202" s="3">
        <v>1</v>
      </c>
      <c r="H202" s="3">
        <v>6.4067256124075989E-2</v>
      </c>
      <c r="I202" s="3">
        <v>0.18705494030160486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631</v>
      </c>
    </row>
    <row r="203" spans="2:19" ht="15" thickTop="1" thickBot="1" x14ac:dyDescent="0.5">
      <c r="B203" s="12">
        <v>176</v>
      </c>
      <c r="C203" s="2" t="s">
        <v>571</v>
      </c>
      <c r="D203" s="2" t="s">
        <v>584</v>
      </c>
      <c r="E203" t="s">
        <v>585</v>
      </c>
      <c r="F203" s="20">
        <v>390015</v>
      </c>
      <c r="G203" s="3">
        <v>0.82552504038772201</v>
      </c>
      <c r="H203" s="3">
        <v>4.98516997490304E-2</v>
      </c>
      <c r="I203" s="3">
        <v>0.19421849280359557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584</v>
      </c>
    </row>
    <row r="204" spans="2:19" ht="15" thickTop="1" thickBot="1" x14ac:dyDescent="0.5">
      <c r="B204" s="12">
        <v>177</v>
      </c>
      <c r="C204" s="2" t="s">
        <v>571</v>
      </c>
      <c r="D204" s="2" t="s">
        <v>580</v>
      </c>
      <c r="E204" t="s">
        <v>581</v>
      </c>
      <c r="F204" s="20">
        <v>390015</v>
      </c>
      <c r="G204" s="3">
        <v>1</v>
      </c>
      <c r="H204" s="3">
        <v>4.6936758893280778E-2</v>
      </c>
      <c r="I204" s="3">
        <v>0.16887773395475827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580</v>
      </c>
    </row>
    <row r="205" spans="2:19" ht="15" thickTop="1" thickBot="1" x14ac:dyDescent="0.5">
      <c r="B205" s="12">
        <v>178</v>
      </c>
      <c r="C205" s="2" t="s">
        <v>611</v>
      </c>
      <c r="D205" s="2" t="s">
        <v>614</v>
      </c>
      <c r="E205" t="s">
        <v>615</v>
      </c>
      <c r="F205" s="20">
        <v>390015</v>
      </c>
      <c r="G205" s="3">
        <v>0.64711969644705081</v>
      </c>
      <c r="H205" s="3">
        <v>4.2908614477563008E-2</v>
      </c>
      <c r="I205" s="3">
        <v>0.14864365170553734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614</v>
      </c>
    </row>
    <row r="206" spans="2:19" ht="15" thickTop="1" thickBot="1" x14ac:dyDescent="0.5">
      <c r="B206" s="12">
        <v>179</v>
      </c>
      <c r="C206" s="2" t="s">
        <v>571</v>
      </c>
      <c r="D206" s="2" t="s">
        <v>572</v>
      </c>
      <c r="E206" t="s">
        <v>573</v>
      </c>
      <c r="F206" s="20">
        <v>390015</v>
      </c>
      <c r="G206" s="3">
        <v>0.69623748705557487</v>
      </c>
      <c r="H206" s="3">
        <v>3.43735866123926E-2</v>
      </c>
      <c r="I206" s="3">
        <v>0.18805503390915862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572</v>
      </c>
    </row>
    <row r="207" spans="2:19" ht="15" thickTop="1" thickBot="1" x14ac:dyDescent="0.5">
      <c r="B207" s="12">
        <v>180</v>
      </c>
      <c r="C207" s="2" t="s">
        <v>571</v>
      </c>
      <c r="D207" s="2" t="s">
        <v>609</v>
      </c>
      <c r="E207" t="s">
        <v>610</v>
      </c>
      <c r="F207" s="20">
        <v>390015</v>
      </c>
      <c r="G207" s="3">
        <v>0.87333333333333352</v>
      </c>
      <c r="H207" s="3">
        <v>3.0118443316412877E-2</v>
      </c>
      <c r="I207" s="3">
        <v>6.0141433454669914E-2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609</v>
      </c>
    </row>
    <row r="208" spans="2:19" ht="15" thickTop="1" thickBot="1" x14ac:dyDescent="0.5">
      <c r="B208" s="12">
        <v>181</v>
      </c>
      <c r="C208" s="2" t="s">
        <v>611</v>
      </c>
      <c r="D208" s="2" t="s">
        <v>616</v>
      </c>
      <c r="E208" t="s">
        <v>617</v>
      </c>
      <c r="F208" s="20">
        <v>390015</v>
      </c>
      <c r="G208" s="3">
        <v>0.92754569190600511</v>
      </c>
      <c r="H208" s="3">
        <v>2.2473449811579317E-2</v>
      </c>
      <c r="I208" s="3">
        <v>0.30568440375158906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616</v>
      </c>
    </row>
    <row r="209" spans="2:19" ht="15" thickTop="1" thickBot="1" x14ac:dyDescent="0.5">
      <c r="B209" s="12">
        <v>182</v>
      </c>
      <c r="C209" s="2" t="s">
        <v>571</v>
      </c>
      <c r="D209" s="2" t="s">
        <v>592</v>
      </c>
      <c r="E209" t="s">
        <v>593</v>
      </c>
      <c r="F209" s="20">
        <v>390015</v>
      </c>
      <c r="G209" s="3">
        <v>0.98242187500000022</v>
      </c>
      <c r="H209" s="3">
        <v>2.0437127448197732E-2</v>
      </c>
      <c r="I209" s="3">
        <v>0.19774444231582108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592</v>
      </c>
    </row>
    <row r="210" spans="2:19" ht="15" thickTop="1" thickBot="1" x14ac:dyDescent="0.5">
      <c r="B210" s="12">
        <v>183</v>
      </c>
      <c r="C210" s="2" t="s">
        <v>571</v>
      </c>
      <c r="D210" s="2" t="s">
        <v>590</v>
      </c>
      <c r="E210" t="s">
        <v>591</v>
      </c>
      <c r="F210" s="20">
        <v>390015</v>
      </c>
      <c r="G210" s="3">
        <v>0.82815149802148114</v>
      </c>
      <c r="H210" s="3">
        <v>1.9944768333844693E-2</v>
      </c>
      <c r="I210" s="3">
        <v>0.13670560555901168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590</v>
      </c>
    </row>
    <row r="211" spans="2:19" ht="15" thickTop="1" thickBot="1" x14ac:dyDescent="0.5">
      <c r="B211" s="12">
        <v>184</v>
      </c>
      <c r="C211" s="2" t="s">
        <v>571</v>
      </c>
      <c r="D211" s="2" t="s">
        <v>586</v>
      </c>
      <c r="E211" t="s">
        <v>587</v>
      </c>
      <c r="F211" s="20">
        <v>390015</v>
      </c>
      <c r="G211" s="3">
        <v>0.72104840866541842</v>
      </c>
      <c r="H211" s="3">
        <v>1.8210197710718003E-2</v>
      </c>
      <c r="I211" s="3">
        <v>0.14287783295878545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586</v>
      </c>
    </row>
    <row r="212" spans="2:19" ht="15" thickTop="1" thickBot="1" x14ac:dyDescent="0.5">
      <c r="B212" s="12">
        <v>185</v>
      </c>
      <c r="C212" s="2" t="s">
        <v>571</v>
      </c>
      <c r="D212" s="2" t="s">
        <v>606</v>
      </c>
      <c r="E212" t="s">
        <v>607</v>
      </c>
      <c r="F212" s="20">
        <v>390015</v>
      </c>
      <c r="G212" s="3">
        <v>0.94973793844913301</v>
      </c>
      <c r="H212" s="3">
        <v>1.545205479452051E-2</v>
      </c>
      <c r="I212" s="3">
        <v>0.21849866656846251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606</v>
      </c>
    </row>
    <row r="213" spans="2:19" ht="15" thickTop="1" thickBot="1" x14ac:dyDescent="0.5">
      <c r="B213" s="12">
        <v>186</v>
      </c>
      <c r="C213" s="2" t="s">
        <v>571</v>
      </c>
      <c r="D213" s="2" t="s">
        <v>600</v>
      </c>
      <c r="E213" t="s">
        <v>601</v>
      </c>
      <c r="F213" s="20">
        <v>390035</v>
      </c>
      <c r="G213" s="3">
        <v>0.90393329708174741</v>
      </c>
      <c r="H213" s="3">
        <v>3.5211267605633839E-2</v>
      </c>
      <c r="I213" s="3">
        <v>0.16152620230616191</v>
      </c>
      <c r="J213" s="4" t="s">
        <v>23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600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571</v>
      </c>
      <c r="D214" s="2" t="s">
        <v>8</v>
      </c>
      <c r="E214" t="s">
        <v>608</v>
      </c>
      <c r="F214" s="20">
        <v>390035</v>
      </c>
      <c r="G214" s="3">
        <v>0.80099467637993838</v>
      </c>
      <c r="H214" s="3">
        <v>-2.1604278074866357E-2</v>
      </c>
      <c r="I214" s="3">
        <v>0.1400436725956018</v>
      </c>
      <c r="J214" s="4" t="s">
        <v>23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8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571</v>
      </c>
      <c r="D215" s="2" t="s">
        <v>578</v>
      </c>
      <c r="E215" t="s">
        <v>579</v>
      </c>
      <c r="F215" s="20">
        <v>390039</v>
      </c>
      <c r="G215" s="3">
        <v>0.34812015118360856</v>
      </c>
      <c r="H215" s="3">
        <v>-2.6625704045058922E-2</v>
      </c>
      <c r="I215" s="3">
        <v>8.8599766360471136E-2</v>
      </c>
      <c r="J215" s="4" t="s">
        <v>23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1287</v>
      </c>
      <c r="R215" s="10" t="s">
        <v>1287</v>
      </c>
      <c r="S215" s="10" t="s">
        <v>1287</v>
      </c>
    </row>
    <row r="216" spans="2:19" ht="15" thickTop="1" thickBot="1" x14ac:dyDescent="0.5">
      <c r="B216" s="12">
        <v>189</v>
      </c>
      <c r="C216" s="2" t="s">
        <v>611</v>
      </c>
      <c r="D216" s="2" t="s">
        <v>622</v>
      </c>
      <c r="E216" t="s">
        <v>623</v>
      </c>
      <c r="F216" s="20">
        <v>390055</v>
      </c>
      <c r="G216" s="3">
        <v>0.884882108183079</v>
      </c>
      <c r="H216" s="3">
        <v>9.5156764670001354E-3</v>
      </c>
      <c r="I216" s="3">
        <v>8.7642995480517891E-2</v>
      </c>
      <c r="J216" s="4" t="s">
        <v>21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622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611</v>
      </c>
      <c r="D217" s="2" t="s">
        <v>618</v>
      </c>
      <c r="E217" t="s">
        <v>619</v>
      </c>
      <c r="F217" s="20">
        <v>390055</v>
      </c>
      <c r="G217" s="3">
        <v>0.58109684947491247</v>
      </c>
      <c r="H217" s="3">
        <v>-9.5465393794749061E-3</v>
      </c>
      <c r="I217" s="3">
        <v>3.2843168364609723E-2</v>
      </c>
      <c r="J217" s="4" t="s">
        <v>21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618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571</v>
      </c>
      <c r="D218" s="2" t="s">
        <v>602</v>
      </c>
      <c r="E218" t="s">
        <v>603</v>
      </c>
      <c r="F218" s="20">
        <v>390055</v>
      </c>
      <c r="G218" s="3">
        <v>0.74176494509963387</v>
      </c>
      <c r="H218" s="3">
        <v>-2.7221907153852493E-2</v>
      </c>
      <c r="I218" s="3">
        <v>3.5954712032276757E-2</v>
      </c>
      <c r="J218" s="4" t="s">
        <v>21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602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571</v>
      </c>
      <c r="D219" s="2" t="s">
        <v>582</v>
      </c>
      <c r="E219" t="s">
        <v>583</v>
      </c>
      <c r="F219" s="20">
        <v>390055</v>
      </c>
      <c r="G219" s="3">
        <v>0.753626634958383</v>
      </c>
      <c r="H219" s="3">
        <v>-2.785013023442183E-2</v>
      </c>
      <c r="I219" s="3">
        <v>1.657113614708651E-2</v>
      </c>
      <c r="J219" s="4" t="s">
        <v>21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582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633</v>
      </c>
      <c r="D220" s="2" t="s">
        <v>634</v>
      </c>
      <c r="E220" t="s">
        <v>635</v>
      </c>
      <c r="F220" s="20">
        <v>390055</v>
      </c>
      <c r="G220" s="3">
        <v>0.38522714892689841</v>
      </c>
      <c r="H220" s="3">
        <v>-3.4133177740500377E-2</v>
      </c>
      <c r="I220" s="3">
        <v>3.5038903488358703E-3</v>
      </c>
      <c r="J220" s="4" t="s">
        <v>21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634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611</v>
      </c>
      <c r="D221" s="2" t="s">
        <v>624</v>
      </c>
      <c r="E221" t="s">
        <v>625</v>
      </c>
      <c r="F221" s="20">
        <v>390055</v>
      </c>
      <c r="G221" s="3">
        <v>0.6015853149770547</v>
      </c>
      <c r="H221" s="3">
        <v>-5.5816910362364913E-2</v>
      </c>
      <c r="I221" s="3">
        <v>3.059447231646378E-2</v>
      </c>
      <c r="J221" s="4" t="s">
        <v>21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624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571</v>
      </c>
      <c r="D222" s="2" t="s">
        <v>604</v>
      </c>
      <c r="E222" t="s">
        <v>605</v>
      </c>
      <c r="F222" s="20">
        <v>390059</v>
      </c>
      <c r="G222" s="3">
        <v>0.58122618635261503</v>
      </c>
      <c r="H222" s="3">
        <v>-8.0582271900182557E-3</v>
      </c>
      <c r="I222" s="3">
        <v>2.2434068274775801E-2</v>
      </c>
      <c r="J222" s="4" t="s">
        <v>21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1349</v>
      </c>
      <c r="P222" s="10" t="s">
        <v>1349</v>
      </c>
      <c r="Q222" s="10" t="s">
        <v>1349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571</v>
      </c>
      <c r="D223" s="2" t="s">
        <v>574</v>
      </c>
      <c r="E223" t="s">
        <v>575</v>
      </c>
      <c r="F223" s="20">
        <v>390059</v>
      </c>
      <c r="G223" s="3">
        <v>0.87521798101143167</v>
      </c>
      <c r="H223" s="3">
        <v>-1.1161217587373271E-2</v>
      </c>
      <c r="I223" s="3">
        <v>0.10222298180784074</v>
      </c>
      <c r="J223" s="4" t="s">
        <v>21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1351</v>
      </c>
      <c r="P223" s="10" t="s">
        <v>1351</v>
      </c>
      <c r="Q223" s="10" t="s">
        <v>1351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571</v>
      </c>
      <c r="D224" s="2" t="s">
        <v>594</v>
      </c>
      <c r="E224" t="s">
        <v>595</v>
      </c>
      <c r="F224" s="20">
        <v>390059</v>
      </c>
      <c r="G224" s="3">
        <v>0.78203592814371226</v>
      </c>
      <c r="H224" s="3">
        <v>-1.461438286789184E-2</v>
      </c>
      <c r="I224" s="3">
        <v>7.9467684525948878E-2</v>
      </c>
      <c r="J224" s="4" t="s">
        <v>21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1288</v>
      </c>
      <c r="P224" s="10" t="s">
        <v>1288</v>
      </c>
      <c r="Q224" s="10" t="s">
        <v>1288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571</v>
      </c>
      <c r="D225" s="2" t="s">
        <v>576</v>
      </c>
      <c r="E225" t="s">
        <v>577</v>
      </c>
      <c r="F225" s="20">
        <v>390059</v>
      </c>
      <c r="G225" s="3">
        <v>0.84313725490196056</v>
      </c>
      <c r="H225" s="3">
        <v>-1.9284712482468467E-2</v>
      </c>
      <c r="I225" s="3">
        <v>6.8557495136180549E-2</v>
      </c>
      <c r="J225" s="4" t="s">
        <v>21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1347</v>
      </c>
      <c r="P225" s="10" t="s">
        <v>1347</v>
      </c>
      <c r="Q225" s="10" t="s">
        <v>1347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611</v>
      </c>
      <c r="D226" s="2" t="s">
        <v>612</v>
      </c>
      <c r="E226" t="s">
        <v>613</v>
      </c>
      <c r="F226" s="20">
        <v>390059</v>
      </c>
      <c r="G226" s="3">
        <v>0.65264354747015318</v>
      </c>
      <c r="H226" s="3">
        <v>-7.410358565737063E-2</v>
      </c>
      <c r="I226" s="3">
        <v>1.8977022046218709E-2</v>
      </c>
      <c r="J226" s="4" t="s">
        <v>21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1346</v>
      </c>
      <c r="P226" s="10" t="s">
        <v>1346</v>
      </c>
      <c r="Q226" s="10" t="s">
        <v>1346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571</v>
      </c>
      <c r="D227" s="2" t="s">
        <v>598</v>
      </c>
      <c r="E227" t="s">
        <v>599</v>
      </c>
      <c r="F227" s="20">
        <v>390079</v>
      </c>
      <c r="G227" s="3">
        <v>0.17599826388888887</v>
      </c>
      <c r="H227" s="3">
        <v>-2.4166263895601739E-2</v>
      </c>
      <c r="I227" s="3">
        <v>-1.418502625667788E-2</v>
      </c>
      <c r="J227" s="4" t="s">
        <v>19</v>
      </c>
      <c r="K227" s="10" t="s">
        <v>26</v>
      </c>
      <c r="L227" s="10" t="s">
        <v>26</v>
      </c>
      <c r="M227" s="10" t="s">
        <v>1348</v>
      </c>
      <c r="N227" s="10" t="s">
        <v>1348</v>
      </c>
      <c r="O227" s="10" t="s">
        <v>1348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611</v>
      </c>
      <c r="D228" s="2" t="s">
        <v>628</v>
      </c>
      <c r="E228" t="s">
        <v>629</v>
      </c>
      <c r="F228" s="20">
        <v>390099</v>
      </c>
      <c r="G228" s="3">
        <v>0.19736174530695072</v>
      </c>
      <c r="H228" s="3">
        <v>-0.13281753707285626</v>
      </c>
      <c r="I228" s="3">
        <v>-0.23788693528559485</v>
      </c>
      <c r="J228" s="4" t="s">
        <v>17</v>
      </c>
      <c r="K228" s="10" t="s">
        <v>1290</v>
      </c>
      <c r="L228" s="10" t="s">
        <v>1290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398</v>
      </c>
      <c r="D229" s="2" t="s">
        <v>401</v>
      </c>
      <c r="E229" t="s">
        <v>402</v>
      </c>
      <c r="F229" s="20">
        <v>410011</v>
      </c>
      <c r="G229" s="3">
        <v>1</v>
      </c>
      <c r="H229" s="3">
        <v>0.27245893223819306</v>
      </c>
      <c r="I229" s="3">
        <v>0.44677361458474141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1330</v>
      </c>
      <c r="R229" s="10" t="s">
        <v>1330</v>
      </c>
      <c r="S229" s="10" t="s">
        <v>1330</v>
      </c>
    </row>
    <row r="230" spans="2:19" ht="15" thickTop="1" thickBot="1" x14ac:dyDescent="0.5">
      <c r="B230" s="12">
        <v>203</v>
      </c>
      <c r="C230" s="2" t="s">
        <v>415</v>
      </c>
      <c r="D230" s="2" t="s">
        <v>416</v>
      </c>
      <c r="E230" t="s">
        <v>417</v>
      </c>
      <c r="F230" s="20">
        <v>410011</v>
      </c>
      <c r="G230" s="3">
        <v>0.77907202484954363</v>
      </c>
      <c r="H230" s="3">
        <v>8.4228677543440697E-2</v>
      </c>
      <c r="I230" s="3">
        <v>0.11645161246261103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1260</v>
      </c>
      <c r="O230" s="10" t="s">
        <v>1260</v>
      </c>
      <c r="P230" s="10" t="s">
        <v>1260</v>
      </c>
      <c r="Q230" s="10" t="s">
        <v>1260</v>
      </c>
      <c r="R230" s="10" t="s">
        <v>1260</v>
      </c>
      <c r="S230" s="10" t="s">
        <v>1260</v>
      </c>
    </row>
    <row r="231" spans="2:19" ht="15" thickTop="1" thickBot="1" x14ac:dyDescent="0.5">
      <c r="B231" s="12">
        <v>204</v>
      </c>
      <c r="C231" s="2" t="s">
        <v>812</v>
      </c>
      <c r="D231" s="2" t="s">
        <v>819</v>
      </c>
      <c r="E231" t="s">
        <v>820</v>
      </c>
      <c r="F231" s="20">
        <v>410011</v>
      </c>
      <c r="G231" s="3">
        <v>0.86396624472573835</v>
      </c>
      <c r="H231" s="3">
        <v>7.6717693129227521E-2</v>
      </c>
      <c r="I231" s="3">
        <v>5.0445340895457415E-2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1366</v>
      </c>
      <c r="Q231" s="10" t="s">
        <v>1366</v>
      </c>
      <c r="R231" s="10" t="s">
        <v>1366</v>
      </c>
      <c r="S231" s="10" t="s">
        <v>1366</v>
      </c>
    </row>
    <row r="232" spans="2:19" ht="15" thickTop="1" thickBot="1" x14ac:dyDescent="0.5">
      <c r="B232" s="12">
        <v>205</v>
      </c>
      <c r="C232" s="2" t="s">
        <v>848</v>
      </c>
      <c r="D232" s="2" t="s">
        <v>849</v>
      </c>
      <c r="E232" t="s">
        <v>850</v>
      </c>
      <c r="F232" s="20">
        <v>410011</v>
      </c>
      <c r="G232" s="3">
        <v>0.99550082879469548</v>
      </c>
      <c r="H232" s="3">
        <v>5.3626373626373576E-2</v>
      </c>
      <c r="I232" s="3">
        <v>0.12153783096360417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1304</v>
      </c>
      <c r="P232" s="10" t="s">
        <v>1304</v>
      </c>
      <c r="Q232" s="10" t="s">
        <v>1304</v>
      </c>
      <c r="R232" s="10" t="s">
        <v>1304</v>
      </c>
      <c r="S232" s="10" t="s">
        <v>1304</v>
      </c>
    </row>
    <row r="233" spans="2:19" ht="15" thickTop="1" thickBot="1" x14ac:dyDescent="0.5">
      <c r="B233" s="12">
        <v>206</v>
      </c>
      <c r="C233" s="2" t="s">
        <v>449</v>
      </c>
      <c r="D233" s="2" t="s">
        <v>450</v>
      </c>
      <c r="E233" t="s">
        <v>451</v>
      </c>
      <c r="F233" s="20">
        <v>410011</v>
      </c>
      <c r="G233" s="3">
        <v>0.9407681993848096</v>
      </c>
      <c r="H233" s="3">
        <v>5.0973031709967365E-2</v>
      </c>
      <c r="I233" s="3">
        <v>0.12444043525430361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1332</v>
      </c>
      <c r="P233" s="10" t="s">
        <v>1332</v>
      </c>
      <c r="Q233" s="10" t="s">
        <v>1332</v>
      </c>
      <c r="R233" s="10" t="s">
        <v>1332</v>
      </c>
      <c r="S233" s="10" t="s">
        <v>1332</v>
      </c>
    </row>
    <row r="234" spans="2:19" ht="15" thickTop="1" thickBot="1" x14ac:dyDescent="0.5">
      <c r="B234" s="12">
        <v>207</v>
      </c>
      <c r="C234" s="2" t="s">
        <v>446</v>
      </c>
      <c r="D234" s="2" t="s">
        <v>447</v>
      </c>
      <c r="E234" t="s">
        <v>448</v>
      </c>
      <c r="F234" s="20">
        <v>410011</v>
      </c>
      <c r="G234" s="3">
        <v>0.63964519861164681</v>
      </c>
      <c r="H234" s="3">
        <v>4.0803150623022935E-2</v>
      </c>
      <c r="I234" s="3">
        <v>8.7300717459293284E-2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1266</v>
      </c>
      <c r="R234" s="10" t="s">
        <v>1266</v>
      </c>
      <c r="S234" s="10" t="s">
        <v>1266</v>
      </c>
    </row>
    <row r="235" spans="2:19" ht="15" thickTop="1" thickBot="1" x14ac:dyDescent="0.5">
      <c r="B235" s="12">
        <v>208</v>
      </c>
      <c r="C235" s="2" t="s">
        <v>489</v>
      </c>
      <c r="D235" s="2" t="s">
        <v>490</v>
      </c>
      <c r="E235" t="s">
        <v>491</v>
      </c>
      <c r="F235" s="20">
        <v>410011</v>
      </c>
      <c r="G235" s="3">
        <v>0.96344453064391011</v>
      </c>
      <c r="H235" s="3">
        <v>4.0667035194398259E-2</v>
      </c>
      <c r="I235" s="3">
        <v>3.3735180793832954E-2</v>
      </c>
      <c r="J235" s="4" t="s">
        <v>25</v>
      </c>
      <c r="K235" s="10" t="s">
        <v>26</v>
      </c>
      <c r="L235" s="10" t="s">
        <v>1271</v>
      </c>
      <c r="M235" s="10" t="s">
        <v>1271</v>
      </c>
      <c r="N235" s="10" t="s">
        <v>1271</v>
      </c>
      <c r="O235" s="10" t="s">
        <v>1271</v>
      </c>
      <c r="P235" s="10" t="s">
        <v>1271</v>
      </c>
      <c r="Q235" s="10" t="s">
        <v>1271</v>
      </c>
      <c r="R235" s="10" t="s">
        <v>1271</v>
      </c>
      <c r="S235" s="10" t="s">
        <v>1271</v>
      </c>
    </row>
    <row r="236" spans="2:19" ht="15" thickTop="1" thickBot="1" x14ac:dyDescent="0.5">
      <c r="B236" s="12">
        <v>209</v>
      </c>
      <c r="C236" s="2" t="s">
        <v>838</v>
      </c>
      <c r="D236" s="2" t="s">
        <v>841</v>
      </c>
      <c r="E236" t="s">
        <v>842</v>
      </c>
      <c r="F236" s="20">
        <v>410011</v>
      </c>
      <c r="G236" s="3">
        <v>0.97472278526290679</v>
      </c>
      <c r="H236" s="3">
        <v>3.7874653167005973E-2</v>
      </c>
      <c r="I236" s="3">
        <v>5.6007077733379027E-2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1303</v>
      </c>
      <c r="P236" s="10" t="s">
        <v>1303</v>
      </c>
      <c r="Q236" s="10" t="s">
        <v>1303</v>
      </c>
      <c r="R236" s="10" t="s">
        <v>1303</v>
      </c>
      <c r="S236" s="10" t="s">
        <v>1303</v>
      </c>
    </row>
    <row r="237" spans="2:19" ht="15" thickTop="1" thickBot="1" x14ac:dyDescent="0.5">
      <c r="B237" s="12">
        <v>210</v>
      </c>
      <c r="C237" s="2" t="s">
        <v>812</v>
      </c>
      <c r="D237" s="2" t="s">
        <v>815</v>
      </c>
      <c r="E237" t="s">
        <v>816</v>
      </c>
      <c r="F237" s="20">
        <v>410011</v>
      </c>
      <c r="G237" s="3">
        <v>0.93783955408170483</v>
      </c>
      <c r="H237" s="3">
        <v>3.5320361878795496E-2</v>
      </c>
      <c r="I237" s="3">
        <v>6.5045343151700019E-2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1301</v>
      </c>
      <c r="Q237" s="10" t="s">
        <v>1301</v>
      </c>
      <c r="R237" s="10" t="s">
        <v>1301</v>
      </c>
      <c r="S237" s="10" t="s">
        <v>1301</v>
      </c>
    </row>
    <row r="238" spans="2:19" ht="15" thickTop="1" thickBot="1" x14ac:dyDescent="0.5">
      <c r="B238" s="12">
        <v>211</v>
      </c>
      <c r="C238" s="2" t="s">
        <v>755</v>
      </c>
      <c r="D238" s="2" t="s">
        <v>760</v>
      </c>
      <c r="E238" t="s">
        <v>761</v>
      </c>
      <c r="F238" s="20">
        <v>410011</v>
      </c>
      <c r="G238" s="3">
        <v>0.58251473477406679</v>
      </c>
      <c r="H238" s="3">
        <v>3.2921810699588397E-2</v>
      </c>
      <c r="I238" s="3">
        <v>4.6584008172498491E-2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1299</v>
      </c>
      <c r="R238" s="10" t="s">
        <v>1299</v>
      </c>
      <c r="S238" s="10" t="s">
        <v>1299</v>
      </c>
    </row>
    <row r="239" spans="2:19" ht="15" thickTop="1" thickBot="1" x14ac:dyDescent="0.5">
      <c r="B239" s="12">
        <v>212</v>
      </c>
      <c r="C239" s="2" t="s">
        <v>439</v>
      </c>
      <c r="D239" s="2" t="s">
        <v>444</v>
      </c>
      <c r="E239" t="s">
        <v>445</v>
      </c>
      <c r="F239" s="20">
        <v>410011</v>
      </c>
      <c r="G239" s="3">
        <v>0.88775781180844471</v>
      </c>
      <c r="H239" s="3">
        <v>2.8362612310580786E-2</v>
      </c>
      <c r="I239" s="3">
        <v>4.3023973841765088E-2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1265</v>
      </c>
      <c r="R239" s="10" t="s">
        <v>1265</v>
      </c>
      <c r="S239" s="10" t="s">
        <v>1265</v>
      </c>
    </row>
    <row r="240" spans="2:19" ht="15" thickTop="1" thickBot="1" x14ac:dyDescent="0.5">
      <c r="B240" s="12">
        <v>213</v>
      </c>
      <c r="C240" s="2" t="s">
        <v>429</v>
      </c>
      <c r="D240" s="2" t="s">
        <v>958</v>
      </c>
      <c r="E240" t="s">
        <v>1113</v>
      </c>
      <c r="F240" s="20">
        <v>410011</v>
      </c>
      <c r="G240" s="3">
        <v>0.96577311317601444</v>
      </c>
      <c r="H240" s="3">
        <v>1.5421864308647708E-2</v>
      </c>
      <c r="I240" s="3">
        <v>7.3196483907471327E-2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1263</v>
      </c>
      <c r="S240" s="10" t="s">
        <v>1263</v>
      </c>
    </row>
    <row r="241" spans="2:19" ht="15" thickTop="1" thickBot="1" x14ac:dyDescent="0.5">
      <c r="B241" s="12">
        <v>214</v>
      </c>
      <c r="C241" s="2" t="s">
        <v>748</v>
      </c>
      <c r="D241" s="2" t="s">
        <v>751</v>
      </c>
      <c r="E241" t="s">
        <v>752</v>
      </c>
      <c r="F241" s="20">
        <v>410015</v>
      </c>
      <c r="G241" s="3">
        <v>0.78885174531602265</v>
      </c>
      <c r="H241" s="3">
        <v>0.30643493477569206</v>
      </c>
      <c r="I241" s="3">
        <v>0.59523348178925328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751</v>
      </c>
    </row>
    <row r="242" spans="2:19" ht="15" thickTop="1" thickBot="1" x14ac:dyDescent="0.5">
      <c r="B242" s="12">
        <v>215</v>
      </c>
      <c r="C242" s="2" t="s">
        <v>446</v>
      </c>
      <c r="D242" s="2" t="s">
        <v>960</v>
      </c>
      <c r="E242" t="s">
        <v>1116</v>
      </c>
      <c r="F242" s="20">
        <v>410015</v>
      </c>
      <c r="G242" s="3">
        <v>0.69206989247311823</v>
      </c>
      <c r="H242" s="3">
        <v>0.18159688412852978</v>
      </c>
      <c r="I242" s="3">
        <v>0.24668360074274912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960</v>
      </c>
    </row>
    <row r="243" spans="2:19" ht="15" thickTop="1" thickBot="1" x14ac:dyDescent="0.5">
      <c r="B243" s="12">
        <v>216</v>
      </c>
      <c r="C243" s="2" t="s">
        <v>1110</v>
      </c>
      <c r="D243" s="2" t="s">
        <v>956</v>
      </c>
      <c r="E243" t="s">
        <v>1111</v>
      </c>
      <c r="F243" s="20">
        <v>410015</v>
      </c>
      <c r="G243" s="3">
        <v>0.99352589641434264</v>
      </c>
      <c r="H243" s="3">
        <v>0.17054566790533929</v>
      </c>
      <c r="I243" s="3">
        <v>1.0783595371004671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956</v>
      </c>
    </row>
    <row r="244" spans="2:19" ht="15" thickTop="1" thickBot="1" x14ac:dyDescent="0.5">
      <c r="B244" s="12">
        <v>217</v>
      </c>
      <c r="C244" s="2" t="s">
        <v>436</v>
      </c>
      <c r="D244" s="2" t="s">
        <v>437</v>
      </c>
      <c r="E244" t="s">
        <v>438</v>
      </c>
      <c r="F244" s="20">
        <v>410015</v>
      </c>
      <c r="G244" s="3">
        <v>0.99911131898970995</v>
      </c>
      <c r="H244" s="3">
        <v>0.16835427291951729</v>
      </c>
      <c r="I244" s="3">
        <v>0.52736544389184137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437</v>
      </c>
    </row>
    <row r="245" spans="2:19" ht="15" thickTop="1" thickBot="1" x14ac:dyDescent="0.5">
      <c r="B245" s="12">
        <v>218</v>
      </c>
      <c r="C245" s="2" t="s">
        <v>398</v>
      </c>
      <c r="D245" s="2" t="s">
        <v>405</v>
      </c>
      <c r="E245" t="s">
        <v>406</v>
      </c>
      <c r="F245" s="20">
        <v>410015</v>
      </c>
      <c r="G245" s="3">
        <v>0.99733247481948195</v>
      </c>
      <c r="H245" s="3">
        <v>0.14676123567178717</v>
      </c>
      <c r="I245" s="3">
        <v>0.24313275284031571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405</v>
      </c>
    </row>
    <row r="246" spans="2:19" ht="15" thickTop="1" thickBot="1" x14ac:dyDescent="0.5">
      <c r="B246" s="12">
        <v>219</v>
      </c>
      <c r="C246" s="2" t="s">
        <v>797</v>
      </c>
      <c r="D246" s="2" t="s">
        <v>798</v>
      </c>
      <c r="E246" t="s">
        <v>799</v>
      </c>
      <c r="F246" s="20">
        <v>410015</v>
      </c>
      <c r="G246" s="3">
        <v>1</v>
      </c>
      <c r="H246" s="3">
        <v>0.12644114437538537</v>
      </c>
      <c r="I246" s="3">
        <v>0.53441825790983477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798</v>
      </c>
    </row>
    <row r="247" spans="2:19" ht="15" thickTop="1" thickBot="1" x14ac:dyDescent="0.5">
      <c r="B247" s="12">
        <v>220</v>
      </c>
      <c r="C247" s="2" t="s">
        <v>486</v>
      </c>
      <c r="D247" s="2" t="s">
        <v>487</v>
      </c>
      <c r="E247" t="s">
        <v>488</v>
      </c>
      <c r="F247" s="20">
        <v>410015</v>
      </c>
      <c r="G247" s="3">
        <v>1</v>
      </c>
      <c r="H247" s="3">
        <v>0.11692417824971661</v>
      </c>
      <c r="I247" s="3">
        <v>0.33824994675018005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487</v>
      </c>
    </row>
    <row r="248" spans="2:19" ht="15" thickTop="1" thickBot="1" x14ac:dyDescent="0.5">
      <c r="B248" s="12">
        <v>221</v>
      </c>
      <c r="C248" s="2" t="s">
        <v>787</v>
      </c>
      <c r="D248" s="2" t="s">
        <v>790</v>
      </c>
      <c r="E248" t="s">
        <v>791</v>
      </c>
      <c r="F248" s="20">
        <v>410015</v>
      </c>
      <c r="G248" s="3">
        <v>0.81088314005352358</v>
      </c>
      <c r="H248" s="3">
        <v>0.10390004245769391</v>
      </c>
      <c r="I248" s="3">
        <v>0.34726394381168035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790</v>
      </c>
    </row>
    <row r="249" spans="2:19" ht="15" thickTop="1" thickBot="1" x14ac:dyDescent="0.5">
      <c r="B249" s="12">
        <v>222</v>
      </c>
      <c r="C249" s="2" t="s">
        <v>398</v>
      </c>
      <c r="D249" s="2" t="s">
        <v>399</v>
      </c>
      <c r="E249" t="s">
        <v>400</v>
      </c>
      <c r="F249" s="20">
        <v>410015</v>
      </c>
      <c r="G249" s="3">
        <v>1</v>
      </c>
      <c r="H249" s="3">
        <v>0.1036209104668763</v>
      </c>
      <c r="I249" s="3">
        <v>0.38097419942758265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399</v>
      </c>
    </row>
    <row r="250" spans="2:19" ht="15" thickTop="1" thickBot="1" x14ac:dyDescent="0.5">
      <c r="B250" s="12">
        <v>223</v>
      </c>
      <c r="C250" s="2" t="s">
        <v>792</v>
      </c>
      <c r="D250" s="2" t="s">
        <v>795</v>
      </c>
      <c r="E250" t="s">
        <v>796</v>
      </c>
      <c r="F250" s="20">
        <v>410015</v>
      </c>
      <c r="G250" s="3">
        <v>1</v>
      </c>
      <c r="H250" s="3">
        <v>0.10151736886697972</v>
      </c>
      <c r="I250" s="3">
        <v>0.17755676116310115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795</v>
      </c>
    </row>
    <row r="251" spans="2:19" ht="15" thickTop="1" thickBot="1" x14ac:dyDescent="0.5">
      <c r="B251" s="12">
        <v>224</v>
      </c>
      <c r="C251" s="2" t="s">
        <v>797</v>
      </c>
      <c r="D251" s="2" t="s">
        <v>800</v>
      </c>
      <c r="E251" t="s">
        <v>801</v>
      </c>
      <c r="F251" s="20">
        <v>410015</v>
      </c>
      <c r="G251" s="3">
        <v>0.4832802547770701</v>
      </c>
      <c r="H251" s="3">
        <v>9.5322939866369735E-2</v>
      </c>
      <c r="I251" s="3">
        <v>0.45294903156418359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800</v>
      </c>
    </row>
    <row r="252" spans="2:19" ht="15" thickTop="1" thickBot="1" x14ac:dyDescent="0.5">
      <c r="B252" s="12">
        <v>225</v>
      </c>
      <c r="C252" s="2" t="s">
        <v>388</v>
      </c>
      <c r="D252" s="2" t="s">
        <v>389</v>
      </c>
      <c r="E252" t="s">
        <v>390</v>
      </c>
      <c r="F252" s="20">
        <v>410015</v>
      </c>
      <c r="G252" s="3">
        <v>0.99977395383006973</v>
      </c>
      <c r="H252" s="3">
        <v>8.6625351497447267E-2</v>
      </c>
      <c r="I252" s="3">
        <v>0.22662159007472196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389</v>
      </c>
    </row>
    <row r="253" spans="2:19" ht="15" thickTop="1" thickBot="1" x14ac:dyDescent="0.5">
      <c r="B253" s="12">
        <v>226</v>
      </c>
      <c r="C253" s="2" t="s">
        <v>418</v>
      </c>
      <c r="D253" s="2" t="s">
        <v>427</v>
      </c>
      <c r="E253" t="s">
        <v>428</v>
      </c>
      <c r="F253" s="20">
        <v>410015</v>
      </c>
      <c r="G253" s="3">
        <v>0.97818437719915563</v>
      </c>
      <c r="H253" s="3">
        <v>8.6500000000000021E-2</v>
      </c>
      <c r="I253" s="3">
        <v>0.17317093581026385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427</v>
      </c>
    </row>
    <row r="254" spans="2:19" ht="15" thickTop="1" thickBot="1" x14ac:dyDescent="0.5">
      <c r="B254" s="12">
        <v>227</v>
      </c>
      <c r="C254" s="2" t="s">
        <v>771</v>
      </c>
      <c r="D254" s="2" t="s">
        <v>772</v>
      </c>
      <c r="E254" t="s">
        <v>773</v>
      </c>
      <c r="F254" s="20">
        <v>410015</v>
      </c>
      <c r="G254" s="3">
        <v>0.97234526517418884</v>
      </c>
      <c r="H254" s="3">
        <v>8.5293578542188608E-2</v>
      </c>
      <c r="I254" s="3">
        <v>0.15829813705907703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772</v>
      </c>
    </row>
    <row r="255" spans="2:19" ht="15" thickTop="1" thickBot="1" x14ac:dyDescent="0.5">
      <c r="B255" s="12">
        <v>228</v>
      </c>
      <c r="C255" s="2" t="s">
        <v>418</v>
      </c>
      <c r="D255" s="2" t="s">
        <v>423</v>
      </c>
      <c r="E255" t="s">
        <v>424</v>
      </c>
      <c r="F255" s="20">
        <v>410015</v>
      </c>
      <c r="G255" s="3">
        <v>1</v>
      </c>
      <c r="H255" s="3">
        <v>7.9553880375679689E-2</v>
      </c>
      <c r="I255" s="3">
        <v>0.30658882648370889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423</v>
      </c>
    </row>
    <row r="256" spans="2:19" ht="15" thickTop="1" thickBot="1" x14ac:dyDescent="0.5">
      <c r="B256" s="12">
        <v>229</v>
      </c>
      <c r="C256" s="2" t="s">
        <v>492</v>
      </c>
      <c r="D256" s="2" t="s">
        <v>493</v>
      </c>
      <c r="E256" t="s">
        <v>494</v>
      </c>
      <c r="F256" s="20">
        <v>410015</v>
      </c>
      <c r="G256" s="3">
        <v>0.98118619092727077</v>
      </c>
      <c r="H256" s="3">
        <v>7.6521889675171539E-2</v>
      </c>
      <c r="I256" s="3">
        <v>0.27732383644964953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493</v>
      </c>
    </row>
    <row r="257" spans="2:19" ht="15" thickTop="1" thickBot="1" x14ac:dyDescent="0.5">
      <c r="B257" s="12">
        <v>230</v>
      </c>
      <c r="C257" s="2" t="s">
        <v>797</v>
      </c>
      <c r="D257" s="2" t="s">
        <v>802</v>
      </c>
      <c r="E257" t="s">
        <v>803</v>
      </c>
      <c r="F257" s="20">
        <v>410015</v>
      </c>
      <c r="G257" s="3">
        <v>0.43281653746770032</v>
      </c>
      <c r="H257" s="3">
        <v>7.4402467232073999E-2</v>
      </c>
      <c r="I257" s="3">
        <v>0.47344157251682811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802</v>
      </c>
    </row>
    <row r="258" spans="2:19" ht="15" thickTop="1" thickBot="1" x14ac:dyDescent="0.5">
      <c r="B258" s="12">
        <v>231</v>
      </c>
      <c r="C258" s="2" t="s">
        <v>418</v>
      </c>
      <c r="D258" s="2" t="s">
        <v>421</v>
      </c>
      <c r="E258" t="s">
        <v>422</v>
      </c>
      <c r="F258" s="20">
        <v>410015</v>
      </c>
      <c r="G258" s="3">
        <v>1</v>
      </c>
      <c r="H258" s="3">
        <v>7.2407883461867939E-2</v>
      </c>
      <c r="I258" s="3">
        <v>0.16545683797925356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421</v>
      </c>
    </row>
    <row r="259" spans="2:19" ht="15" thickTop="1" thickBot="1" x14ac:dyDescent="0.5">
      <c r="B259" s="12">
        <v>232</v>
      </c>
      <c r="C259" s="2" t="s">
        <v>1110</v>
      </c>
      <c r="D259" s="2" t="s">
        <v>957</v>
      </c>
      <c r="E259" t="s">
        <v>1112</v>
      </c>
      <c r="F259" s="20">
        <v>410015</v>
      </c>
      <c r="G259" s="3">
        <v>0.98496732026143785</v>
      </c>
      <c r="H259" s="3">
        <v>7.0101647388713634E-2</v>
      </c>
      <c r="I259" s="3">
        <v>0.25577396891203652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957</v>
      </c>
    </row>
    <row r="260" spans="2:19" ht="15" thickTop="1" thickBot="1" x14ac:dyDescent="0.5">
      <c r="B260" s="12">
        <v>233</v>
      </c>
      <c r="C260" s="2" t="s">
        <v>748</v>
      </c>
      <c r="D260" s="2" t="s">
        <v>749</v>
      </c>
      <c r="E260" t="s">
        <v>750</v>
      </c>
      <c r="F260" s="20">
        <v>410015</v>
      </c>
      <c r="G260" s="3">
        <v>0.82979158152840216</v>
      </c>
      <c r="H260" s="3">
        <v>6.9087523277467297E-2</v>
      </c>
      <c r="I260" s="3">
        <v>0.26674867472402208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749</v>
      </c>
    </row>
    <row r="261" spans="2:19" ht="15" thickTop="1" thickBot="1" x14ac:dyDescent="0.5">
      <c r="B261" s="12">
        <v>234</v>
      </c>
      <c r="C261" s="2" t="s">
        <v>838</v>
      </c>
      <c r="D261" s="2" t="s">
        <v>839</v>
      </c>
      <c r="E261" t="s">
        <v>840</v>
      </c>
      <c r="F261" s="20">
        <v>410015</v>
      </c>
      <c r="G261" s="3">
        <v>1</v>
      </c>
      <c r="H261" s="3">
        <v>6.4112601412679687E-2</v>
      </c>
      <c r="I261" s="3">
        <v>0.13466684017462721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839</v>
      </c>
    </row>
    <row r="262" spans="2:19" ht="15" thickTop="1" thickBot="1" x14ac:dyDescent="0.5">
      <c r="B262" s="12">
        <v>235</v>
      </c>
      <c r="C262" s="2" t="s">
        <v>792</v>
      </c>
      <c r="D262" s="2" t="s">
        <v>793</v>
      </c>
      <c r="E262" t="s">
        <v>794</v>
      </c>
      <c r="F262" s="20">
        <v>410015</v>
      </c>
      <c r="G262" s="3">
        <v>1</v>
      </c>
      <c r="H262" s="3">
        <v>6.3441544663696114E-2</v>
      </c>
      <c r="I262" s="3">
        <v>0.17519365958165642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793</v>
      </c>
    </row>
    <row r="263" spans="2:19" ht="15" thickTop="1" thickBot="1" x14ac:dyDescent="0.5">
      <c r="B263" s="12">
        <v>236</v>
      </c>
      <c r="C263" s="2" t="s">
        <v>1104</v>
      </c>
      <c r="D263" s="2" t="s">
        <v>951</v>
      </c>
      <c r="E263" t="s">
        <v>1105</v>
      </c>
      <c r="F263" s="20">
        <v>410015</v>
      </c>
      <c r="G263" s="3">
        <v>0.99510518641949586</v>
      </c>
      <c r="H263" s="3">
        <v>6.1954415830376343E-2</v>
      </c>
      <c r="I263" s="3">
        <v>0.1675012343208917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951</v>
      </c>
    </row>
    <row r="264" spans="2:19" ht="15" thickTop="1" thickBot="1" x14ac:dyDescent="0.5">
      <c r="B264" s="12">
        <v>237</v>
      </c>
      <c r="C264" s="2" t="s">
        <v>429</v>
      </c>
      <c r="D264" s="2" t="s">
        <v>432</v>
      </c>
      <c r="E264" t="s">
        <v>433</v>
      </c>
      <c r="F264" s="20">
        <v>410015</v>
      </c>
      <c r="G264" s="3">
        <v>0.84224560042662544</v>
      </c>
      <c r="H264" s="3">
        <v>6.148257308338187E-2</v>
      </c>
      <c r="I264" s="3">
        <v>0.23927542419165454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432</v>
      </c>
    </row>
    <row r="265" spans="2:19" ht="15" thickTop="1" thickBot="1" x14ac:dyDescent="0.5">
      <c r="B265" s="12">
        <v>238</v>
      </c>
      <c r="C265" s="2" t="s">
        <v>489</v>
      </c>
      <c r="D265" s="2" t="s">
        <v>966</v>
      </c>
      <c r="E265" t="s">
        <v>1122</v>
      </c>
      <c r="F265" s="20">
        <v>410015</v>
      </c>
      <c r="G265" s="3">
        <v>0.53235917358290663</v>
      </c>
      <c r="H265" s="3">
        <v>6.0575732834680922E-2</v>
      </c>
      <c r="I265" s="3">
        <v>0.26146075896588555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966</v>
      </c>
    </row>
    <row r="266" spans="2:19" ht="15" thickTop="1" thickBot="1" x14ac:dyDescent="0.5">
      <c r="B266" s="12">
        <v>239</v>
      </c>
      <c r="C266" s="2" t="s">
        <v>468</v>
      </c>
      <c r="D266" s="2" t="s">
        <v>473</v>
      </c>
      <c r="E266" t="s">
        <v>474</v>
      </c>
      <c r="F266" s="20">
        <v>410015</v>
      </c>
      <c r="G266" s="3">
        <v>0.99590192401194688</v>
      </c>
      <c r="H266" s="3">
        <v>5.9895647201772539E-2</v>
      </c>
      <c r="I266" s="3">
        <v>0.3775152612137222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473</v>
      </c>
    </row>
    <row r="267" spans="2:19" ht="15" thickTop="1" thickBot="1" x14ac:dyDescent="0.5">
      <c r="B267" s="12">
        <v>240</v>
      </c>
      <c r="C267" s="2" t="s">
        <v>398</v>
      </c>
      <c r="D267" s="2" t="s">
        <v>875</v>
      </c>
      <c r="E267" t="s">
        <v>876</v>
      </c>
      <c r="F267" s="20">
        <v>410015</v>
      </c>
      <c r="G267" s="3">
        <v>0.97595878649112744</v>
      </c>
      <c r="H267" s="3">
        <v>4.7569981109393839E-2</v>
      </c>
      <c r="I267" s="3">
        <v>0.27474520768942351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875</v>
      </c>
    </row>
    <row r="268" spans="2:19" ht="15" thickTop="1" thickBot="1" x14ac:dyDescent="0.5">
      <c r="B268" s="12">
        <v>241</v>
      </c>
      <c r="C268" s="2" t="s">
        <v>843</v>
      </c>
      <c r="D268" s="2" t="s">
        <v>846</v>
      </c>
      <c r="E268" t="s">
        <v>847</v>
      </c>
      <c r="F268" s="20">
        <v>410015</v>
      </c>
      <c r="G268" s="3">
        <v>0.99110972471340553</v>
      </c>
      <c r="H268" s="3">
        <v>4.7167919799498727E-2</v>
      </c>
      <c r="I268" s="3">
        <v>0.14619547430825622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846</v>
      </c>
    </row>
    <row r="269" spans="2:19" ht="15" thickTop="1" thickBot="1" x14ac:dyDescent="0.5">
      <c r="B269" s="12">
        <v>242</v>
      </c>
      <c r="C269" s="2" t="s">
        <v>784</v>
      </c>
      <c r="D269" s="2" t="s">
        <v>785</v>
      </c>
      <c r="E269" t="s">
        <v>786</v>
      </c>
      <c r="F269" s="20">
        <v>410015</v>
      </c>
      <c r="G269" s="3">
        <v>1</v>
      </c>
      <c r="H269" s="3">
        <v>4.5781716691965055E-2</v>
      </c>
      <c r="I269" s="3">
        <v>0.3259822173852096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785</v>
      </c>
    </row>
    <row r="270" spans="2:19" ht="15" thickTop="1" thickBot="1" x14ac:dyDescent="0.5">
      <c r="B270" s="12">
        <v>243</v>
      </c>
      <c r="C270" s="2" t="s">
        <v>388</v>
      </c>
      <c r="D270" s="2" t="s">
        <v>391</v>
      </c>
      <c r="E270" t="s">
        <v>392</v>
      </c>
      <c r="F270" s="20">
        <v>410015</v>
      </c>
      <c r="G270" s="3">
        <v>0.82932379713914173</v>
      </c>
      <c r="H270" s="3">
        <v>4.5405982905982988E-2</v>
      </c>
      <c r="I270" s="3">
        <v>0.18644410314442686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391</v>
      </c>
    </row>
    <row r="271" spans="2:19" ht="15" thickTop="1" thickBot="1" x14ac:dyDescent="0.5">
      <c r="B271" s="12">
        <v>244</v>
      </c>
      <c r="C271" s="2" t="s">
        <v>771</v>
      </c>
      <c r="D271" s="2" t="s">
        <v>774</v>
      </c>
      <c r="E271" t="s">
        <v>775</v>
      </c>
      <c r="F271" s="20">
        <v>410015</v>
      </c>
      <c r="G271" s="3">
        <v>0.9747838616714698</v>
      </c>
      <c r="H271" s="3">
        <v>3.5410764872521247E-2</v>
      </c>
      <c r="I271" s="3">
        <v>0.18450170834912386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774</v>
      </c>
    </row>
    <row r="272" spans="2:19" ht="15" thickTop="1" thickBot="1" x14ac:dyDescent="0.5">
      <c r="B272" s="12">
        <v>245</v>
      </c>
      <c r="C272" s="2" t="s">
        <v>439</v>
      </c>
      <c r="D272" s="2" t="s">
        <v>442</v>
      </c>
      <c r="E272" t="s">
        <v>443</v>
      </c>
      <c r="F272" s="20">
        <v>410015</v>
      </c>
      <c r="G272" s="3">
        <v>0.96553543168630196</v>
      </c>
      <c r="H272" s="3">
        <v>3.2706928704633501E-2</v>
      </c>
      <c r="I272" s="3">
        <v>0.15282035843279379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442</v>
      </c>
    </row>
    <row r="273" spans="2:19" ht="15" thickTop="1" thickBot="1" x14ac:dyDescent="0.5">
      <c r="B273" s="12">
        <v>246</v>
      </c>
      <c r="C273" s="2" t="s">
        <v>768</v>
      </c>
      <c r="D273" s="2" t="s">
        <v>1017</v>
      </c>
      <c r="E273" t="s">
        <v>1193</v>
      </c>
      <c r="F273" s="20">
        <v>410015</v>
      </c>
      <c r="G273" s="3">
        <v>0.91960638692907537</v>
      </c>
      <c r="H273" s="3">
        <v>3.0635326514555417E-2</v>
      </c>
      <c r="I273" s="3">
        <v>0.17695583481512112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1017</v>
      </c>
    </row>
    <row r="274" spans="2:19" ht="15" thickTop="1" thickBot="1" x14ac:dyDescent="0.5">
      <c r="B274" s="12">
        <v>247</v>
      </c>
      <c r="C274" s="2" t="s">
        <v>415</v>
      </c>
      <c r="D274" s="2" t="s">
        <v>954</v>
      </c>
      <c r="E274" t="s">
        <v>1108</v>
      </c>
      <c r="F274" s="20">
        <v>410015</v>
      </c>
      <c r="G274" s="3">
        <v>0.74032444255422558</v>
      </c>
      <c r="H274" s="3">
        <v>2.2553574104600561E-2</v>
      </c>
      <c r="I274" s="3">
        <v>0.13831812183764794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954</v>
      </c>
    </row>
    <row r="275" spans="2:19" ht="15" thickTop="1" thickBot="1" x14ac:dyDescent="0.5">
      <c r="B275" s="12">
        <v>248</v>
      </c>
      <c r="C275" s="2" t="s">
        <v>439</v>
      </c>
      <c r="D275" s="2" t="s">
        <v>440</v>
      </c>
      <c r="E275" t="s">
        <v>441</v>
      </c>
      <c r="F275" s="20">
        <v>410015</v>
      </c>
      <c r="G275" s="3">
        <v>0.97730179028132991</v>
      </c>
      <c r="H275" s="3">
        <v>2.1996615905245327E-2</v>
      </c>
      <c r="I275" s="3">
        <v>0.25433514007431357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440</v>
      </c>
    </row>
    <row r="276" spans="2:19" ht="15" thickTop="1" thickBot="1" x14ac:dyDescent="0.5">
      <c r="B276" s="12">
        <v>249</v>
      </c>
      <c r="C276" s="2" t="s">
        <v>787</v>
      </c>
      <c r="D276" s="2" t="s">
        <v>788</v>
      </c>
      <c r="E276" t="s">
        <v>789</v>
      </c>
      <c r="F276" s="20">
        <v>410015</v>
      </c>
      <c r="G276" s="3">
        <v>0.98914432325792978</v>
      </c>
      <c r="H276" s="3">
        <v>2.1961432193010045E-2</v>
      </c>
      <c r="I276" s="3">
        <v>0.30782631300445484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788</v>
      </c>
    </row>
    <row r="277" spans="2:19" ht="15" thickTop="1" thickBot="1" x14ac:dyDescent="0.5">
      <c r="B277" s="12">
        <v>250</v>
      </c>
      <c r="C277" s="2" t="s">
        <v>429</v>
      </c>
      <c r="D277" s="2" t="s">
        <v>430</v>
      </c>
      <c r="E277" t="s">
        <v>431</v>
      </c>
      <c r="F277" s="20">
        <v>410015</v>
      </c>
      <c r="G277" s="3">
        <v>0.98868840699663407</v>
      </c>
      <c r="H277" s="3">
        <v>2.1060443638162746E-2</v>
      </c>
      <c r="I277" s="3">
        <v>0.21844106377823921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430</v>
      </c>
    </row>
    <row r="278" spans="2:19" ht="15" thickTop="1" thickBot="1" x14ac:dyDescent="0.5">
      <c r="B278" s="12">
        <v>251</v>
      </c>
      <c r="C278" s="2" t="s">
        <v>823</v>
      </c>
      <c r="D278" s="2" t="s">
        <v>824</v>
      </c>
      <c r="E278" t="s">
        <v>825</v>
      </c>
      <c r="F278" s="20">
        <v>410015</v>
      </c>
      <c r="G278" s="3">
        <v>0.60906353076150865</v>
      </c>
      <c r="H278" s="3">
        <v>1.7612524461839467E-2</v>
      </c>
      <c r="I278" s="3">
        <v>0.12739700235633827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824</v>
      </c>
    </row>
    <row r="279" spans="2:19" ht="15" thickTop="1" thickBot="1" x14ac:dyDescent="0.5">
      <c r="B279" s="12">
        <v>252</v>
      </c>
      <c r="C279" s="2" t="s">
        <v>449</v>
      </c>
      <c r="D279" s="2" t="s">
        <v>452</v>
      </c>
      <c r="E279" t="s">
        <v>453</v>
      </c>
      <c r="F279" s="20">
        <v>410015</v>
      </c>
      <c r="G279" s="3">
        <v>0.94248049184204308</v>
      </c>
      <c r="H279" s="3">
        <v>1.3341000575043088E-2</v>
      </c>
      <c r="I279" s="3">
        <v>0.17612588591538092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452</v>
      </c>
    </row>
    <row r="280" spans="2:19" ht="15" thickTop="1" thickBot="1" x14ac:dyDescent="0.5">
      <c r="B280" s="12">
        <v>253</v>
      </c>
      <c r="C280" s="2" t="s">
        <v>381</v>
      </c>
      <c r="D280" s="2" t="s">
        <v>382</v>
      </c>
      <c r="E280" t="s">
        <v>383</v>
      </c>
      <c r="F280" s="20">
        <v>410015</v>
      </c>
      <c r="G280" s="3">
        <v>0.88138082996694811</v>
      </c>
      <c r="H280" s="3">
        <v>1.2827510917030537E-2</v>
      </c>
      <c r="I280" s="3">
        <v>0.12123780302649262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382</v>
      </c>
    </row>
    <row r="281" spans="2:19" ht="15" thickTop="1" thickBot="1" x14ac:dyDescent="0.5">
      <c r="B281" s="12">
        <v>254</v>
      </c>
      <c r="C281" s="2" t="s">
        <v>854</v>
      </c>
      <c r="D281" s="2" t="s">
        <v>857</v>
      </c>
      <c r="E281" t="s">
        <v>858</v>
      </c>
      <c r="F281" s="20">
        <v>410015</v>
      </c>
      <c r="G281" s="3">
        <v>0.9417173309314717</v>
      </c>
      <c r="H281" s="3">
        <v>7.4733185033367721E-3</v>
      </c>
      <c r="I281" s="3">
        <v>0.10420518689894194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857</v>
      </c>
    </row>
    <row r="282" spans="2:19" ht="15" thickTop="1" thickBot="1" x14ac:dyDescent="0.5">
      <c r="B282" s="12">
        <v>255</v>
      </c>
      <c r="C282" s="2" t="s">
        <v>854</v>
      </c>
      <c r="D282" s="2" t="s">
        <v>855</v>
      </c>
      <c r="E282" t="s">
        <v>856</v>
      </c>
      <c r="F282" s="20">
        <v>410015</v>
      </c>
      <c r="G282" s="3">
        <v>0.93539697758297935</v>
      </c>
      <c r="H282" s="3">
        <v>2.6747901032765078E-3</v>
      </c>
      <c r="I282" s="3">
        <v>0.11988518168673967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855</v>
      </c>
    </row>
    <row r="283" spans="2:19" ht="15" thickTop="1" thickBot="1" x14ac:dyDescent="0.5">
      <c r="B283" s="12">
        <v>256</v>
      </c>
      <c r="C283" s="2" t="s">
        <v>381</v>
      </c>
      <c r="D283" s="2" t="s">
        <v>384</v>
      </c>
      <c r="E283" t="s">
        <v>385</v>
      </c>
      <c r="F283" s="20">
        <v>410015</v>
      </c>
      <c r="G283" s="3">
        <v>0.90945987339187262</v>
      </c>
      <c r="H283" s="3">
        <v>-2.3622630331753536E-2</v>
      </c>
      <c r="I283" s="3">
        <v>0.21474573257413038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384</v>
      </c>
    </row>
    <row r="284" spans="2:19" ht="15" thickTop="1" thickBot="1" x14ac:dyDescent="0.5">
      <c r="B284" s="12">
        <v>257</v>
      </c>
      <c r="C284" s="2" t="s">
        <v>398</v>
      </c>
      <c r="D284" s="2" t="s">
        <v>407</v>
      </c>
      <c r="E284" t="s">
        <v>408</v>
      </c>
      <c r="F284" s="20">
        <v>410021</v>
      </c>
      <c r="G284" s="3">
        <v>1</v>
      </c>
      <c r="H284" s="3">
        <v>0.1303104245107703</v>
      </c>
      <c r="I284" s="3">
        <v>0.10565338737646722</v>
      </c>
      <c r="J284" s="4" t="s">
        <v>24</v>
      </c>
      <c r="K284" s="10" t="s">
        <v>26</v>
      </c>
      <c r="L284" s="10" t="s">
        <v>26</v>
      </c>
      <c r="M284" s="10" t="s">
        <v>1256</v>
      </c>
      <c r="N284" s="10" t="s">
        <v>1256</v>
      </c>
      <c r="O284" s="10" t="s">
        <v>1256</v>
      </c>
      <c r="P284" s="10" t="s">
        <v>1256</v>
      </c>
      <c r="Q284" s="10" t="s">
        <v>1256</v>
      </c>
      <c r="R284" s="10" t="s">
        <v>1256</v>
      </c>
      <c r="S284" s="10" t="s">
        <v>26</v>
      </c>
    </row>
    <row r="285" spans="2:19" ht="15" thickTop="1" thickBot="1" x14ac:dyDescent="0.5">
      <c r="B285" s="12">
        <v>258</v>
      </c>
      <c r="C285" s="2" t="s">
        <v>398</v>
      </c>
      <c r="D285" s="2" t="s">
        <v>411</v>
      </c>
      <c r="E285" t="s">
        <v>412</v>
      </c>
      <c r="F285" s="20">
        <v>410021</v>
      </c>
      <c r="G285" s="3">
        <v>0.86453750626496639</v>
      </c>
      <c r="H285" s="3">
        <v>0.11678262565836536</v>
      </c>
      <c r="I285" s="3">
        <v>0.10762843209632725</v>
      </c>
      <c r="J285" s="4" t="s">
        <v>24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1257</v>
      </c>
      <c r="R285" s="10" t="s">
        <v>1257</v>
      </c>
      <c r="S285" s="10" t="s">
        <v>26</v>
      </c>
    </row>
    <row r="286" spans="2:19" ht="15" thickTop="1" thickBot="1" x14ac:dyDescent="0.5">
      <c r="B286" s="12">
        <v>259</v>
      </c>
      <c r="C286" s="2" t="s">
        <v>429</v>
      </c>
      <c r="D286" s="2" t="s">
        <v>434</v>
      </c>
      <c r="E286" t="s">
        <v>435</v>
      </c>
      <c r="F286" s="20">
        <v>410021</v>
      </c>
      <c r="G286" s="3">
        <v>0.68353169898999477</v>
      </c>
      <c r="H286" s="3">
        <v>6.1637080867850094E-2</v>
      </c>
      <c r="I286" s="3">
        <v>5.5486419819659259E-2</v>
      </c>
      <c r="J286" s="4" t="s">
        <v>24</v>
      </c>
      <c r="K286" s="10" t="s">
        <v>26</v>
      </c>
      <c r="L286" s="10" t="s">
        <v>26</v>
      </c>
      <c r="M286" s="10" t="s">
        <v>26</v>
      </c>
      <c r="N286" s="10" t="s">
        <v>1264</v>
      </c>
      <c r="O286" s="10" t="s">
        <v>1264</v>
      </c>
      <c r="P286" s="10" t="s">
        <v>1264</v>
      </c>
      <c r="Q286" s="10" t="s">
        <v>1264</v>
      </c>
      <c r="R286" s="10" t="s">
        <v>1264</v>
      </c>
      <c r="S286" s="10" t="s">
        <v>26</v>
      </c>
    </row>
    <row r="287" spans="2:19" ht="15" thickTop="1" thickBot="1" x14ac:dyDescent="0.5">
      <c r="B287" s="12">
        <v>260</v>
      </c>
      <c r="C287" s="2" t="s">
        <v>477</v>
      </c>
      <c r="D287" s="2" t="s">
        <v>484</v>
      </c>
      <c r="E287" t="s">
        <v>485</v>
      </c>
      <c r="F287" s="20">
        <v>410021</v>
      </c>
      <c r="G287" s="3">
        <v>0.86773136773136783</v>
      </c>
      <c r="H287" s="3">
        <v>6.0327981915015913E-2</v>
      </c>
      <c r="I287" s="3">
        <v>7.0227038160199937E-3</v>
      </c>
      <c r="J287" s="4" t="s">
        <v>24</v>
      </c>
      <c r="K287" s="10" t="s">
        <v>26</v>
      </c>
      <c r="L287" s="10" t="s">
        <v>26</v>
      </c>
      <c r="M287" s="10" t="s">
        <v>1269</v>
      </c>
      <c r="N287" s="10" t="s">
        <v>1269</v>
      </c>
      <c r="O287" s="10" t="s">
        <v>1269</v>
      </c>
      <c r="P287" s="10" t="s">
        <v>1269</v>
      </c>
      <c r="Q287" s="10" t="s">
        <v>1269</v>
      </c>
      <c r="R287" s="10" t="s">
        <v>1269</v>
      </c>
      <c r="S287" s="10" t="s">
        <v>26</v>
      </c>
    </row>
    <row r="288" spans="2:19" ht="15" thickTop="1" thickBot="1" x14ac:dyDescent="0.5">
      <c r="B288" s="12">
        <v>261</v>
      </c>
      <c r="C288" s="2" t="s">
        <v>398</v>
      </c>
      <c r="D288" s="2" t="s">
        <v>409</v>
      </c>
      <c r="E288" t="s">
        <v>410</v>
      </c>
      <c r="F288" s="20">
        <v>410021</v>
      </c>
      <c r="G288" s="3">
        <v>0.86593002950563025</v>
      </c>
      <c r="H288" s="3">
        <v>2.8119379769600918E-2</v>
      </c>
      <c r="I288" s="3">
        <v>3.8727042044910576E-3</v>
      </c>
      <c r="J288" s="4" t="s">
        <v>24</v>
      </c>
      <c r="K288" s="10" t="s">
        <v>26</v>
      </c>
      <c r="L288" s="10" t="s">
        <v>26</v>
      </c>
      <c r="M288" s="10" t="s">
        <v>1259</v>
      </c>
      <c r="N288" s="10" t="s">
        <v>1259</v>
      </c>
      <c r="O288" s="10" t="s">
        <v>1259</v>
      </c>
      <c r="P288" s="10" t="s">
        <v>1259</v>
      </c>
      <c r="Q288" s="10" t="s">
        <v>1259</v>
      </c>
      <c r="R288" s="10" t="s">
        <v>1259</v>
      </c>
      <c r="S288" s="10" t="s">
        <v>26</v>
      </c>
    </row>
    <row r="289" spans="2:19" ht="15" thickTop="1" thickBot="1" x14ac:dyDescent="0.5">
      <c r="B289" s="12">
        <v>262</v>
      </c>
      <c r="C289" s="2" t="s">
        <v>398</v>
      </c>
      <c r="D289" s="2" t="s">
        <v>413</v>
      </c>
      <c r="E289" t="s">
        <v>414</v>
      </c>
      <c r="F289" s="20">
        <v>410021</v>
      </c>
      <c r="G289" s="3">
        <v>0.89444485267102647</v>
      </c>
      <c r="H289" s="3">
        <v>2.2526698945777971E-2</v>
      </c>
      <c r="I289" s="3">
        <v>3.2938016087424069E-2</v>
      </c>
      <c r="J289" s="4" t="s">
        <v>24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1258</v>
      </c>
      <c r="Q289" s="10" t="s">
        <v>1258</v>
      </c>
      <c r="R289" s="10" t="s">
        <v>1258</v>
      </c>
      <c r="S289" s="10" t="s">
        <v>26</v>
      </c>
    </row>
    <row r="290" spans="2:19" ht="15" thickTop="1" thickBot="1" x14ac:dyDescent="0.5">
      <c r="B290" s="12">
        <v>263</v>
      </c>
      <c r="C290" s="2" t="s">
        <v>1114</v>
      </c>
      <c r="D290" s="2" t="s">
        <v>959</v>
      </c>
      <c r="E290" t="s">
        <v>1115</v>
      </c>
      <c r="F290" s="20">
        <v>410025</v>
      </c>
      <c r="G290" s="3">
        <v>0.84107615407233172</v>
      </c>
      <c r="H290" s="3">
        <v>3.3032799626923674E-2</v>
      </c>
      <c r="I290" s="3">
        <v>9.4300350907228325E-2</v>
      </c>
      <c r="J290" s="4" t="s">
        <v>24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959</v>
      </c>
      <c r="S290" s="10" t="s">
        <v>26</v>
      </c>
    </row>
    <row r="291" spans="2:19" ht="15" thickTop="1" thickBot="1" x14ac:dyDescent="0.5">
      <c r="B291" s="12">
        <v>264</v>
      </c>
      <c r="C291" s="2" t="s">
        <v>418</v>
      </c>
      <c r="D291" s="2" t="s">
        <v>425</v>
      </c>
      <c r="E291" t="s">
        <v>426</v>
      </c>
      <c r="F291" s="20">
        <v>410031</v>
      </c>
      <c r="G291" s="3">
        <v>0.79829242262540023</v>
      </c>
      <c r="H291" s="3">
        <v>4.3763929491446946E-2</v>
      </c>
      <c r="I291" s="3">
        <v>7.6276360167712887E-2</v>
      </c>
      <c r="J291" s="4" t="s">
        <v>23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1261</v>
      </c>
      <c r="Q291" s="10" t="s">
        <v>1261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378</v>
      </c>
      <c r="D292" s="2" t="s">
        <v>379</v>
      </c>
      <c r="E292" t="s">
        <v>380</v>
      </c>
      <c r="F292" s="20">
        <v>410031</v>
      </c>
      <c r="G292" s="3">
        <v>0.86199254558275396</v>
      </c>
      <c r="H292" s="3">
        <v>3.883161512027488E-2</v>
      </c>
      <c r="I292" s="3">
        <v>5.8608217345600296E-2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1252</v>
      </c>
      <c r="P292" s="10" t="s">
        <v>1252</v>
      </c>
      <c r="Q292" s="10" t="s">
        <v>1252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812</v>
      </c>
      <c r="D293" s="2" t="s">
        <v>821</v>
      </c>
      <c r="E293" t="s">
        <v>822</v>
      </c>
      <c r="F293" s="20">
        <v>410031</v>
      </c>
      <c r="G293" s="3">
        <v>0.57257841647091334</v>
      </c>
      <c r="H293" s="3">
        <v>2.9439252336448653E-2</v>
      </c>
      <c r="I293" s="3">
        <v>-3.8914475058294921E-2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1204</v>
      </c>
      <c r="O293" s="10" t="s">
        <v>1204</v>
      </c>
      <c r="P293" s="10" t="s">
        <v>1204</v>
      </c>
      <c r="Q293" s="10" t="s">
        <v>1204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462</v>
      </c>
      <c r="D294" s="2" t="s">
        <v>463</v>
      </c>
      <c r="E294" t="s">
        <v>464</v>
      </c>
      <c r="F294" s="20">
        <v>410031</v>
      </c>
      <c r="G294" s="3">
        <v>0.85238981998758523</v>
      </c>
      <c r="H294" s="3">
        <v>8.9613970588236086E-3</v>
      </c>
      <c r="I294" s="3">
        <v>2.1285107402393057E-2</v>
      </c>
      <c r="J294" s="4" t="s">
        <v>23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1333</v>
      </c>
      <c r="P294" s="10" t="s">
        <v>1333</v>
      </c>
      <c r="Q294" s="10" t="s">
        <v>1333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812</v>
      </c>
      <c r="D295" s="2" t="s">
        <v>813</v>
      </c>
      <c r="E295" t="s">
        <v>814</v>
      </c>
      <c r="F295" s="20">
        <v>410031</v>
      </c>
      <c r="G295" s="3">
        <v>0.90020060180541617</v>
      </c>
      <c r="H295" s="3">
        <v>4.4732947665814078E-3</v>
      </c>
      <c r="I295" s="3">
        <v>6.9138901960512922E-2</v>
      </c>
      <c r="J295" s="4" t="s">
        <v>23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1367</v>
      </c>
      <c r="Q295" s="10" t="s">
        <v>1367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395</v>
      </c>
      <c r="D296" s="2" t="s">
        <v>396</v>
      </c>
      <c r="E296" t="s">
        <v>397</v>
      </c>
      <c r="F296" s="20">
        <v>410031</v>
      </c>
      <c r="G296" s="3">
        <v>0.93209157935584008</v>
      </c>
      <c r="H296" s="3">
        <v>3.4907138062206361E-3</v>
      </c>
      <c r="I296" s="3">
        <v>0.10327365693664931</v>
      </c>
      <c r="J296" s="4" t="s">
        <v>23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1255</v>
      </c>
      <c r="P296" s="10" t="s">
        <v>1255</v>
      </c>
      <c r="Q296" s="10" t="s">
        <v>1255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812</v>
      </c>
      <c r="D297" s="2" t="s">
        <v>817</v>
      </c>
      <c r="E297" t="s">
        <v>818</v>
      </c>
      <c r="F297" s="20">
        <v>410031</v>
      </c>
      <c r="G297" s="3">
        <v>0.90100380754586384</v>
      </c>
      <c r="H297" s="3">
        <v>-8.1650831353908269E-4</v>
      </c>
      <c r="I297" s="3">
        <v>-4.2298593449787113E-3</v>
      </c>
      <c r="J297" s="4" t="s">
        <v>23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1214</v>
      </c>
      <c r="P297" s="10" t="s">
        <v>1214</v>
      </c>
      <c r="Q297" s="10" t="s">
        <v>1214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378</v>
      </c>
      <c r="D298" s="2" t="s">
        <v>952</v>
      </c>
      <c r="E298" t="s">
        <v>1106</v>
      </c>
      <c r="F298" s="20">
        <v>410031</v>
      </c>
      <c r="G298" s="3">
        <v>0.78456634347190868</v>
      </c>
      <c r="H298" s="3">
        <v>-1.8199704869650845E-2</v>
      </c>
      <c r="I298" s="3">
        <v>2.4991616739396604E-2</v>
      </c>
      <c r="J298" s="4" t="s">
        <v>23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1253</v>
      </c>
      <c r="P298" s="10" t="s">
        <v>1253</v>
      </c>
      <c r="Q298" s="10" t="s">
        <v>1253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829</v>
      </c>
      <c r="D299" s="2" t="s">
        <v>830</v>
      </c>
      <c r="E299" t="s">
        <v>831</v>
      </c>
      <c r="F299" s="20">
        <v>410031</v>
      </c>
      <c r="G299" s="3">
        <v>0.84638233054074652</v>
      </c>
      <c r="H299" s="3">
        <v>-3.2943118715293311E-2</v>
      </c>
      <c r="I299" s="3">
        <v>6.9266249536382635E-2</v>
      </c>
      <c r="J299" s="4" t="s">
        <v>23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1302</v>
      </c>
      <c r="P299" s="10" t="s">
        <v>1302</v>
      </c>
      <c r="Q299" s="10" t="s">
        <v>1302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418</v>
      </c>
      <c r="D300" s="2" t="s">
        <v>419</v>
      </c>
      <c r="E300" t="s">
        <v>420</v>
      </c>
      <c r="F300" s="20">
        <v>410035</v>
      </c>
      <c r="G300" s="3">
        <v>0.8263221581607233</v>
      </c>
      <c r="H300" s="3">
        <v>1.5850074673604185E-2</v>
      </c>
      <c r="I300" s="3">
        <v>0.10172945294946899</v>
      </c>
      <c r="J300" s="4" t="s">
        <v>23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419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867</v>
      </c>
      <c r="D301" s="2" t="s">
        <v>868</v>
      </c>
      <c r="E301" t="s">
        <v>869</v>
      </c>
      <c r="F301" s="20">
        <v>410035</v>
      </c>
      <c r="G301" s="3">
        <v>0.89614180556730683</v>
      </c>
      <c r="H301" s="3">
        <v>1.0788892509322684E-2</v>
      </c>
      <c r="I301" s="3">
        <v>4.6105020790767053E-2</v>
      </c>
      <c r="J301" s="4" t="s">
        <v>23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868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843</v>
      </c>
      <c r="D302" s="2" t="s">
        <v>844</v>
      </c>
      <c r="E302" t="s">
        <v>845</v>
      </c>
      <c r="F302" s="20">
        <v>410035</v>
      </c>
      <c r="G302" s="3">
        <v>0.6481105990783409</v>
      </c>
      <c r="H302" s="3">
        <v>-1.6257519102581711E-4</v>
      </c>
      <c r="I302" s="3">
        <v>0.12629111420406725</v>
      </c>
      <c r="J302" s="4" t="s">
        <v>23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844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465</v>
      </c>
      <c r="D303" s="2" t="s">
        <v>466</v>
      </c>
      <c r="E303" t="s">
        <v>467</v>
      </c>
      <c r="F303" s="20">
        <v>410035</v>
      </c>
      <c r="G303" s="3">
        <v>0.58522440746343929</v>
      </c>
      <c r="H303" s="3">
        <v>-1.3176604417480337E-2</v>
      </c>
      <c r="I303" s="3">
        <v>-4.5645378874667818E-2</v>
      </c>
      <c r="J303" s="4" t="s">
        <v>23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466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797</v>
      </c>
      <c r="D304" s="2" t="s">
        <v>804</v>
      </c>
      <c r="E304" t="s">
        <v>805</v>
      </c>
      <c r="F304" s="20">
        <v>410039</v>
      </c>
      <c r="G304" s="3">
        <v>0.46645523298365454</v>
      </c>
      <c r="H304" s="3">
        <v>-2.1454112038140748E-2</v>
      </c>
      <c r="I304" s="3">
        <v>5.2721560917208803E-2</v>
      </c>
      <c r="J304" s="4" t="s">
        <v>23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1364</v>
      </c>
      <c r="R304" s="10" t="s">
        <v>1364</v>
      </c>
      <c r="S304" s="10" t="s">
        <v>1364</v>
      </c>
    </row>
    <row r="305" spans="2:19" ht="15" thickTop="1" thickBot="1" x14ac:dyDescent="0.5">
      <c r="B305" s="12">
        <v>278</v>
      </c>
      <c r="C305" s="2" t="s">
        <v>829</v>
      </c>
      <c r="D305" s="2" t="s">
        <v>832</v>
      </c>
      <c r="E305" t="s">
        <v>833</v>
      </c>
      <c r="F305" s="20">
        <v>410039</v>
      </c>
      <c r="G305" s="3">
        <v>0.89545771285518883</v>
      </c>
      <c r="H305" s="3">
        <v>-3.6120649632342371E-2</v>
      </c>
      <c r="I305" s="3">
        <v>0.10307185674562397</v>
      </c>
      <c r="J305" s="4" t="s">
        <v>23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1368</v>
      </c>
      <c r="R305" s="10" t="s">
        <v>1368</v>
      </c>
      <c r="S305" s="10" t="s">
        <v>1368</v>
      </c>
    </row>
    <row r="306" spans="2:19" ht="15" thickTop="1" thickBot="1" x14ac:dyDescent="0.5">
      <c r="B306" s="12">
        <v>279</v>
      </c>
      <c r="C306" s="2" t="s">
        <v>418</v>
      </c>
      <c r="D306" s="2" t="s">
        <v>955</v>
      </c>
      <c r="E306" t="s">
        <v>1109</v>
      </c>
      <c r="F306" s="20">
        <v>410041</v>
      </c>
      <c r="G306" s="3">
        <v>0.15361705181570259</v>
      </c>
      <c r="H306" s="3">
        <v>0.27848298824263867</v>
      </c>
      <c r="I306" s="3">
        <v>9.6462364013007271E-2</v>
      </c>
      <c r="J306" s="4" t="s">
        <v>22</v>
      </c>
      <c r="K306" s="10" t="s">
        <v>1262</v>
      </c>
      <c r="L306" s="10" t="s">
        <v>1262</v>
      </c>
      <c r="M306" s="10" t="s">
        <v>1262</v>
      </c>
      <c r="N306" s="10" t="s">
        <v>1262</v>
      </c>
      <c r="O306" s="10" t="s">
        <v>1262</v>
      </c>
      <c r="P306" s="10" t="s">
        <v>1262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864</v>
      </c>
      <c r="D307" s="2" t="s">
        <v>865</v>
      </c>
      <c r="E307" t="s">
        <v>866</v>
      </c>
      <c r="F307" s="20">
        <v>410041</v>
      </c>
      <c r="G307" s="3">
        <v>0.29318140712606255</v>
      </c>
      <c r="H307" s="3">
        <v>3.8175172600514319E-2</v>
      </c>
      <c r="I307" s="3">
        <v>1.2117296858912895E-2</v>
      </c>
      <c r="J307" s="4" t="s">
        <v>22</v>
      </c>
      <c r="K307" s="10" t="s">
        <v>26</v>
      </c>
      <c r="L307" s="10" t="s">
        <v>26</v>
      </c>
      <c r="M307" s="10" t="s">
        <v>1372</v>
      </c>
      <c r="N307" s="10" t="s">
        <v>1372</v>
      </c>
      <c r="O307" s="10" t="s">
        <v>1372</v>
      </c>
      <c r="P307" s="10" t="s">
        <v>1372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797</v>
      </c>
      <c r="D308" s="2" t="s">
        <v>808</v>
      </c>
      <c r="E308" t="s">
        <v>809</v>
      </c>
      <c r="F308" s="20">
        <v>410041</v>
      </c>
      <c r="G308" s="3">
        <v>0.28765904439896789</v>
      </c>
      <c r="H308" s="3">
        <v>1.649909770559424E-2</v>
      </c>
      <c r="I308" s="3">
        <v>1.7720924028428542E-3</v>
      </c>
      <c r="J308" s="4" t="s">
        <v>22</v>
      </c>
      <c r="K308" s="10" t="s">
        <v>26</v>
      </c>
      <c r="L308" s="10" t="s">
        <v>26</v>
      </c>
      <c r="M308" s="10" t="s">
        <v>26</v>
      </c>
      <c r="N308" s="10" t="s">
        <v>1300</v>
      </c>
      <c r="O308" s="10" t="s">
        <v>1300</v>
      </c>
      <c r="P308" s="10" t="s">
        <v>1300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1123</v>
      </c>
      <c r="D309" s="2" t="s">
        <v>967</v>
      </c>
      <c r="E309" t="s">
        <v>1124</v>
      </c>
      <c r="F309" s="20">
        <v>410051</v>
      </c>
      <c r="G309" s="3">
        <v>0.31376479572355859</v>
      </c>
      <c r="H309" s="3">
        <v>2.729556237789554E-2</v>
      </c>
      <c r="I309" s="3">
        <v>5.0306140057664317E-3</v>
      </c>
      <c r="J309" s="4" t="s">
        <v>21</v>
      </c>
      <c r="K309" s="10" t="s">
        <v>26</v>
      </c>
      <c r="L309" s="10" t="s">
        <v>1210</v>
      </c>
      <c r="M309" s="10" t="s">
        <v>1210</v>
      </c>
      <c r="N309" s="10" t="s">
        <v>1210</v>
      </c>
      <c r="O309" s="10" t="s">
        <v>1210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477</v>
      </c>
      <c r="D310" s="2" t="s">
        <v>482</v>
      </c>
      <c r="E310" t="s">
        <v>483</v>
      </c>
      <c r="F310" s="20">
        <v>410051</v>
      </c>
      <c r="G310" s="3">
        <v>0.68494792146741645</v>
      </c>
      <c r="H310" s="3">
        <v>6.9712569712582521E-4</v>
      </c>
      <c r="I310" s="3">
        <v>-8.4510237997417081E-2</v>
      </c>
      <c r="J310" s="4" t="s">
        <v>21</v>
      </c>
      <c r="K310" s="10" t="s">
        <v>26</v>
      </c>
      <c r="L310" s="10" t="s">
        <v>26</v>
      </c>
      <c r="M310" s="10" t="s">
        <v>1270</v>
      </c>
      <c r="N310" s="10" t="s">
        <v>1270</v>
      </c>
      <c r="O310" s="10" t="s">
        <v>1270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492</v>
      </c>
      <c r="D311" s="2" t="s">
        <v>495</v>
      </c>
      <c r="E311" t="s">
        <v>496</v>
      </c>
      <c r="F311" s="20">
        <v>410051</v>
      </c>
      <c r="G311" s="3">
        <v>0.61680105909255023</v>
      </c>
      <c r="H311" s="3">
        <v>-1.5068410584051594E-2</v>
      </c>
      <c r="I311" s="3">
        <v>-6.9857191402459884E-2</v>
      </c>
      <c r="J311" s="4" t="s">
        <v>21</v>
      </c>
      <c r="K311" s="10" t="s">
        <v>26</v>
      </c>
      <c r="L311" s="10" t="s">
        <v>26</v>
      </c>
      <c r="M311" s="10" t="s">
        <v>1272</v>
      </c>
      <c r="N311" s="10" t="s">
        <v>1272</v>
      </c>
      <c r="O311" s="10" t="s">
        <v>1272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826</v>
      </c>
      <c r="D312" s="2" t="s">
        <v>827</v>
      </c>
      <c r="E312" t="s">
        <v>828</v>
      </c>
      <c r="F312" s="20">
        <v>410055</v>
      </c>
      <c r="G312" s="3">
        <v>0.48608837970540092</v>
      </c>
      <c r="H312" s="3">
        <v>9.8262603246937873E-3</v>
      </c>
      <c r="I312" s="3">
        <v>8.7211087375900456E-2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827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765</v>
      </c>
      <c r="D313" s="2" t="s">
        <v>766</v>
      </c>
      <c r="E313" t="s">
        <v>767</v>
      </c>
      <c r="F313" s="20">
        <v>410055</v>
      </c>
      <c r="G313" s="3">
        <v>0.33650065530799472</v>
      </c>
      <c r="H313" s="3">
        <v>-5.2867383512544691E-2</v>
      </c>
      <c r="I313" s="3">
        <v>3.9308373216897334E-2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766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829</v>
      </c>
      <c r="D314" s="2" t="s">
        <v>836</v>
      </c>
      <c r="E314" t="s">
        <v>837</v>
      </c>
      <c r="F314" s="20">
        <v>410055</v>
      </c>
      <c r="G314" s="3">
        <v>0.83893316983445754</v>
      </c>
      <c r="H314" s="3">
        <v>-6.2612815884476508E-2</v>
      </c>
      <c r="I314" s="3">
        <v>3.6245352317872234E-3</v>
      </c>
      <c r="J314" s="4" t="s">
        <v>21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836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388</v>
      </c>
      <c r="D315" s="2" t="s">
        <v>873</v>
      </c>
      <c r="E315" t="s">
        <v>874</v>
      </c>
      <c r="F315" s="20">
        <v>410059</v>
      </c>
      <c r="G315" s="3">
        <v>0.96678798908098285</v>
      </c>
      <c r="H315" s="3">
        <v>-1.5836526181353703E-2</v>
      </c>
      <c r="I315" s="3">
        <v>3.5400596302573653E-2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1254</v>
      </c>
      <c r="P315" s="10" t="s">
        <v>1254</v>
      </c>
      <c r="Q315" s="10" t="s">
        <v>1254</v>
      </c>
      <c r="R315" s="10" t="s">
        <v>1254</v>
      </c>
      <c r="S315" s="10" t="s">
        <v>1254</v>
      </c>
    </row>
    <row r="316" spans="2:19" ht="15" thickTop="1" thickBot="1" x14ac:dyDescent="0.5">
      <c r="B316" s="12">
        <v>289</v>
      </c>
      <c r="C316" s="2" t="s">
        <v>851</v>
      </c>
      <c r="D316" s="2" t="s">
        <v>852</v>
      </c>
      <c r="E316" t="s">
        <v>853</v>
      </c>
      <c r="F316" s="20">
        <v>410059</v>
      </c>
      <c r="G316" s="3">
        <v>0.45252548390791436</v>
      </c>
      <c r="H316" s="3">
        <v>-2.8436018957345977E-2</v>
      </c>
      <c r="I316" s="3">
        <v>6.5505556989473579E-2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1305</v>
      </c>
      <c r="P316" s="10" t="s">
        <v>1305</v>
      </c>
      <c r="Q316" s="10" t="s">
        <v>1305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378</v>
      </c>
      <c r="D317" s="2" t="s">
        <v>953</v>
      </c>
      <c r="E317" t="s">
        <v>1107</v>
      </c>
      <c r="F317" s="20">
        <v>410059</v>
      </c>
      <c r="G317" s="3">
        <v>0.68109696376101858</v>
      </c>
      <c r="H317" s="3">
        <v>-4.294478527607358E-2</v>
      </c>
      <c r="I317" s="3">
        <v>-5.2051923722503439E-2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1329</v>
      </c>
      <c r="P317" s="10" t="s">
        <v>1329</v>
      </c>
      <c r="Q317" s="10" t="s">
        <v>1329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398</v>
      </c>
      <c r="D318" s="2" t="s">
        <v>403</v>
      </c>
      <c r="E318" t="s">
        <v>404</v>
      </c>
      <c r="F318" s="20">
        <v>410061</v>
      </c>
      <c r="G318" s="3">
        <v>0.60803059273422555</v>
      </c>
      <c r="H318" s="3">
        <v>8.2233460795197444E-2</v>
      </c>
      <c r="I318" s="3">
        <v>6.2717556901680143E-3</v>
      </c>
      <c r="J318" s="4" t="s">
        <v>20</v>
      </c>
      <c r="K318" s="10" t="s">
        <v>1331</v>
      </c>
      <c r="L318" s="10" t="s">
        <v>1331</v>
      </c>
      <c r="M318" s="10" t="s">
        <v>1331</v>
      </c>
      <c r="N318" s="10" t="s">
        <v>1331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748</v>
      </c>
      <c r="D319" s="2" t="s">
        <v>753</v>
      </c>
      <c r="E319" t="s">
        <v>754</v>
      </c>
      <c r="F319" s="20">
        <v>410061</v>
      </c>
      <c r="G319" s="3">
        <v>0.33474976392823419</v>
      </c>
      <c r="H319" s="3">
        <v>4.716981132075472E-2</v>
      </c>
      <c r="I319" s="3">
        <v>-6.2012785357338208E-2</v>
      </c>
      <c r="J319" s="4" t="s">
        <v>20</v>
      </c>
      <c r="K319" s="10" t="s">
        <v>1298</v>
      </c>
      <c r="L319" s="10" t="s">
        <v>1298</v>
      </c>
      <c r="M319" s="10" t="s">
        <v>1298</v>
      </c>
      <c r="N319" s="10" t="s">
        <v>1298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859</v>
      </c>
      <c r="D320" s="2" t="s">
        <v>862</v>
      </c>
      <c r="E320" t="s">
        <v>863</v>
      </c>
      <c r="F320" s="20">
        <v>410061</v>
      </c>
      <c r="G320" s="3">
        <v>0.34033258173618935</v>
      </c>
      <c r="H320" s="3">
        <v>-1.8975332068311914E-3</v>
      </c>
      <c r="I320" s="3">
        <v>-0.19891259237826786</v>
      </c>
      <c r="J320" s="4" t="s">
        <v>20</v>
      </c>
      <c r="K320" s="10" t="s">
        <v>26</v>
      </c>
      <c r="L320" s="10" t="s">
        <v>26</v>
      </c>
      <c r="M320" s="10" t="s">
        <v>1370</v>
      </c>
      <c r="N320" s="10" t="s">
        <v>1370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449</v>
      </c>
      <c r="D321" s="2" t="s">
        <v>460</v>
      </c>
      <c r="E321" t="s">
        <v>461</v>
      </c>
      <c r="F321" s="20">
        <v>410065</v>
      </c>
      <c r="G321" s="3">
        <v>0.10674498683410977</v>
      </c>
      <c r="H321" s="3">
        <v>3.6020583190394508E-2</v>
      </c>
      <c r="I321" s="3">
        <v>-0.22053829960561577</v>
      </c>
      <c r="J321" s="4" t="s">
        <v>20</v>
      </c>
      <c r="K321" s="10" t="s">
        <v>26</v>
      </c>
      <c r="L321" s="10" t="s">
        <v>26</v>
      </c>
      <c r="M321" s="10" t="s">
        <v>26</v>
      </c>
      <c r="N321" s="10" t="s">
        <v>460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768</v>
      </c>
      <c r="D322" s="2" t="s">
        <v>769</v>
      </c>
      <c r="E322" t="s">
        <v>770</v>
      </c>
      <c r="F322" s="20">
        <v>410065</v>
      </c>
      <c r="G322" s="3">
        <v>0.48862507050576121</v>
      </c>
      <c r="H322" s="3">
        <v>5.2313379068382009E-3</v>
      </c>
      <c r="I322" s="3">
        <v>-3.0218852013636256E-2</v>
      </c>
      <c r="J322" s="4" t="s">
        <v>20</v>
      </c>
      <c r="K322" s="10" t="s">
        <v>26</v>
      </c>
      <c r="L322" s="10" t="s">
        <v>26</v>
      </c>
      <c r="M322" s="10" t="s">
        <v>26</v>
      </c>
      <c r="N322" s="10" t="s">
        <v>769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781</v>
      </c>
      <c r="D323" s="2" t="s">
        <v>782</v>
      </c>
      <c r="E323" t="s">
        <v>783</v>
      </c>
      <c r="F323" s="20">
        <v>410065</v>
      </c>
      <c r="G323" s="3">
        <v>0.57281265672730597</v>
      </c>
      <c r="H323" s="3">
        <v>-8.1481288031130146E-3</v>
      </c>
      <c r="I323" s="3">
        <v>-9.1183735637102692E-2</v>
      </c>
      <c r="J323" s="4" t="s">
        <v>20</v>
      </c>
      <c r="K323" s="10" t="s">
        <v>26</v>
      </c>
      <c r="L323" s="10" t="s">
        <v>26</v>
      </c>
      <c r="M323" s="10" t="s">
        <v>26</v>
      </c>
      <c r="N323" s="10" t="s">
        <v>782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778</v>
      </c>
      <c r="D324" s="2" t="s">
        <v>779</v>
      </c>
      <c r="E324" t="s">
        <v>780</v>
      </c>
      <c r="F324" s="20">
        <v>410065</v>
      </c>
      <c r="G324" s="3">
        <v>0.61427780852241276</v>
      </c>
      <c r="H324" s="3">
        <v>-3.352198519808449E-2</v>
      </c>
      <c r="I324" s="3">
        <v>-7.1104768154520617E-2</v>
      </c>
      <c r="J324" s="4" t="s">
        <v>20</v>
      </c>
      <c r="K324" s="10" t="s">
        <v>26</v>
      </c>
      <c r="L324" s="10" t="s">
        <v>26</v>
      </c>
      <c r="M324" s="10" t="s">
        <v>26</v>
      </c>
      <c r="N324" s="10" t="s">
        <v>779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477</v>
      </c>
      <c r="D325" s="2" t="s">
        <v>963</v>
      </c>
      <c r="E325" t="s">
        <v>1119</v>
      </c>
      <c r="F325" s="20">
        <v>410071</v>
      </c>
      <c r="G325" s="3">
        <v>0.51532952442262803</v>
      </c>
      <c r="H325" s="3">
        <v>2.7311522048364109E-2</v>
      </c>
      <c r="I325" s="3">
        <v>-0.12237956415488754</v>
      </c>
      <c r="J325" s="4" t="s">
        <v>19</v>
      </c>
      <c r="K325" s="10" t="s">
        <v>26</v>
      </c>
      <c r="L325" s="10" t="s">
        <v>1334</v>
      </c>
      <c r="M325" s="10" t="s">
        <v>1334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797</v>
      </c>
      <c r="D326" s="2" t="s">
        <v>810</v>
      </c>
      <c r="E326" t="s">
        <v>811</v>
      </c>
      <c r="F326" s="20">
        <v>410071</v>
      </c>
      <c r="G326" s="3">
        <v>0.67664533820840955</v>
      </c>
      <c r="H326" s="3">
        <v>1.4352746342809914E-2</v>
      </c>
      <c r="I326" s="3">
        <v>-0.10600255427843848</v>
      </c>
      <c r="J326" s="4" t="s">
        <v>19</v>
      </c>
      <c r="K326" s="10" t="s">
        <v>1365</v>
      </c>
      <c r="L326" s="10" t="s">
        <v>1365</v>
      </c>
      <c r="M326" s="10" t="s">
        <v>1365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449</v>
      </c>
      <c r="D327" s="2" t="s">
        <v>456</v>
      </c>
      <c r="E327" t="s">
        <v>457</v>
      </c>
      <c r="F327" s="20">
        <v>410071</v>
      </c>
      <c r="G327" s="3">
        <v>0.60763305727688655</v>
      </c>
      <c r="H327" s="3">
        <v>1.390653677820132E-2</v>
      </c>
      <c r="I327" s="3">
        <v>-0.11261147575066052</v>
      </c>
      <c r="J327" s="4" t="s">
        <v>19</v>
      </c>
      <c r="K327" s="10" t="s">
        <v>1267</v>
      </c>
      <c r="L327" s="10" t="s">
        <v>1267</v>
      </c>
      <c r="M327" s="10" t="s">
        <v>1267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449</v>
      </c>
      <c r="D328" s="2" t="s">
        <v>454</v>
      </c>
      <c r="E328" t="s">
        <v>455</v>
      </c>
      <c r="F328" s="20">
        <v>410075</v>
      </c>
      <c r="G328" s="3">
        <v>0.70829281230660424</v>
      </c>
      <c r="H328" s="3">
        <v>6.23191631426603E-4</v>
      </c>
      <c r="I328" s="3">
        <v>-9.396007644447725E-2</v>
      </c>
      <c r="J328" s="4" t="s">
        <v>19</v>
      </c>
      <c r="K328" s="10" t="s">
        <v>26</v>
      </c>
      <c r="L328" s="10" t="s">
        <v>26</v>
      </c>
      <c r="M328" s="10" t="s">
        <v>454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797</v>
      </c>
      <c r="D329" s="2" t="s">
        <v>806</v>
      </c>
      <c r="E329" t="s">
        <v>807</v>
      </c>
      <c r="F329" s="20">
        <v>410075</v>
      </c>
      <c r="G329" s="3">
        <v>0.43802845947618069</v>
      </c>
      <c r="H329" s="3">
        <v>-1.4068265682656813E-2</v>
      </c>
      <c r="I329" s="3">
        <v>-7.4377302215821353E-2</v>
      </c>
      <c r="J329" s="4" t="s">
        <v>19</v>
      </c>
      <c r="K329" s="10" t="s">
        <v>26</v>
      </c>
      <c r="L329" s="10" t="s">
        <v>26</v>
      </c>
      <c r="M329" s="10" t="s">
        <v>806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468</v>
      </c>
      <c r="D330" s="2" t="s">
        <v>471</v>
      </c>
      <c r="E330" t="s">
        <v>472</v>
      </c>
      <c r="F330" s="20">
        <v>410075</v>
      </c>
      <c r="G330" s="3">
        <v>0.62674581865655099</v>
      </c>
      <c r="H330" s="3">
        <v>-0.15579904845537831</v>
      </c>
      <c r="I330" s="3">
        <v>-0.1782156332323179</v>
      </c>
      <c r="J330" s="4" t="s">
        <v>19</v>
      </c>
      <c r="K330" s="10" t="s">
        <v>26</v>
      </c>
      <c r="L330" s="10" t="s">
        <v>26</v>
      </c>
      <c r="M330" s="10" t="s">
        <v>471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477</v>
      </c>
      <c r="D331" s="2" t="s">
        <v>478</v>
      </c>
      <c r="E331" t="s">
        <v>479</v>
      </c>
      <c r="F331" s="20">
        <v>410079</v>
      </c>
      <c r="G331" s="3">
        <v>0.70761759151002779</v>
      </c>
      <c r="H331" s="3">
        <v>-8.2795041248341378E-3</v>
      </c>
      <c r="I331" s="3">
        <v>-9.52980689925393E-2</v>
      </c>
      <c r="J331" s="4" t="s">
        <v>19</v>
      </c>
      <c r="K331" s="10" t="s">
        <v>26</v>
      </c>
      <c r="L331" s="10" t="s">
        <v>26</v>
      </c>
      <c r="M331" s="10" t="s">
        <v>478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762</v>
      </c>
      <c r="D332" s="2" t="s">
        <v>763</v>
      </c>
      <c r="E332" t="s">
        <v>764</v>
      </c>
      <c r="F332" s="20">
        <v>410079</v>
      </c>
      <c r="G332" s="3">
        <v>0.4601653376252835</v>
      </c>
      <c r="H332" s="3">
        <v>-3.4688185436919497E-2</v>
      </c>
      <c r="I332" s="3">
        <v>-2.1648040572188283E-2</v>
      </c>
      <c r="J332" s="4" t="s">
        <v>19</v>
      </c>
      <c r="K332" s="10" t="s">
        <v>26</v>
      </c>
      <c r="L332" s="10" t="s">
        <v>26</v>
      </c>
      <c r="M332" s="10" t="s">
        <v>1363</v>
      </c>
      <c r="N332" s="10" t="s">
        <v>1363</v>
      </c>
      <c r="O332" s="10" t="s">
        <v>1363</v>
      </c>
      <c r="P332" s="10" t="s">
        <v>1363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829</v>
      </c>
      <c r="D333" s="2" t="s">
        <v>834</v>
      </c>
      <c r="E333" t="s">
        <v>835</v>
      </c>
      <c r="F333" s="20">
        <v>410079</v>
      </c>
      <c r="G333" s="3">
        <v>0.79064654147848834</v>
      </c>
      <c r="H333" s="3">
        <v>-6.6024124199226625E-2</v>
      </c>
      <c r="I333" s="3">
        <v>-5.8916019352760413E-4</v>
      </c>
      <c r="J333" s="4" t="s">
        <v>19</v>
      </c>
      <c r="K333" s="10" t="s">
        <v>26</v>
      </c>
      <c r="L333" s="10" t="s">
        <v>26</v>
      </c>
      <c r="M333" s="10" t="s">
        <v>1369</v>
      </c>
      <c r="N333" s="10" t="s">
        <v>1369</v>
      </c>
      <c r="O333" s="10" t="s">
        <v>1369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468</v>
      </c>
      <c r="D334" s="2" t="s">
        <v>469</v>
      </c>
      <c r="E334" t="s">
        <v>470</v>
      </c>
      <c r="F334" s="20">
        <v>410079</v>
      </c>
      <c r="G334" s="3">
        <v>0.56212339654726262</v>
      </c>
      <c r="H334" s="3">
        <v>-0.15577377368104126</v>
      </c>
      <c r="I334" s="3">
        <v>-0.11056259380366194</v>
      </c>
      <c r="J334" s="4" t="s">
        <v>19</v>
      </c>
      <c r="K334" s="10" t="s">
        <v>26</v>
      </c>
      <c r="L334" s="10" t="s">
        <v>26</v>
      </c>
      <c r="M334" s="10" t="s">
        <v>1268</v>
      </c>
      <c r="N334" s="10" t="s">
        <v>1268</v>
      </c>
      <c r="O334" s="10" t="s">
        <v>1268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859</v>
      </c>
      <c r="D335" s="2" t="s">
        <v>860</v>
      </c>
      <c r="E335" t="s">
        <v>861</v>
      </c>
      <c r="F335" s="20">
        <v>410089</v>
      </c>
      <c r="G335" s="3">
        <v>0.84319899244332497</v>
      </c>
      <c r="H335" s="3">
        <v>-1.4123102866779026E-2</v>
      </c>
      <c r="I335" s="3">
        <v>-2.3418196396585839E-2</v>
      </c>
      <c r="J335" s="4" t="s">
        <v>18</v>
      </c>
      <c r="K335" s="10" t="s">
        <v>26</v>
      </c>
      <c r="L335" s="10" t="s">
        <v>1371</v>
      </c>
      <c r="M335" s="10" t="s">
        <v>1371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870</v>
      </c>
      <c r="D336" s="2" t="s">
        <v>871</v>
      </c>
      <c r="E336" t="s">
        <v>872</v>
      </c>
      <c r="F336" s="20">
        <v>410095</v>
      </c>
      <c r="G336" s="3">
        <v>0.52857872837433384</v>
      </c>
      <c r="H336" s="3">
        <v>5.2315608919382577E-2</v>
      </c>
      <c r="I336" s="3">
        <v>-0.13859797166851393</v>
      </c>
      <c r="J336" s="4" t="s">
        <v>17</v>
      </c>
      <c r="K336" s="10" t="s">
        <v>871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755</v>
      </c>
      <c r="D337" s="2" t="s">
        <v>756</v>
      </c>
      <c r="E337" t="s">
        <v>757</v>
      </c>
      <c r="F337" s="20">
        <v>410095</v>
      </c>
      <c r="G337" s="3">
        <v>0.15791658020336174</v>
      </c>
      <c r="H337" s="3">
        <v>2.063721940622738E-2</v>
      </c>
      <c r="I337" s="3">
        <v>-0.23292986641579405</v>
      </c>
      <c r="J337" s="4" t="s">
        <v>17</v>
      </c>
      <c r="K337" s="10" t="s">
        <v>756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755</v>
      </c>
      <c r="D338" s="2" t="s">
        <v>758</v>
      </c>
      <c r="E338" t="s">
        <v>759</v>
      </c>
      <c r="F338" s="20">
        <v>410095</v>
      </c>
      <c r="G338" s="3">
        <v>0.53089096032950356</v>
      </c>
      <c r="H338" s="3">
        <v>1.9383961763144025E-2</v>
      </c>
      <c r="I338" s="3">
        <v>-0.12463317364370273</v>
      </c>
      <c r="J338" s="4" t="s">
        <v>17</v>
      </c>
      <c r="K338" s="10" t="s">
        <v>758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449</v>
      </c>
      <c r="D339" s="2" t="s">
        <v>458</v>
      </c>
      <c r="E339" t="s">
        <v>459</v>
      </c>
      <c r="F339" s="20">
        <v>410095</v>
      </c>
      <c r="G339" s="3">
        <v>0.6200321156162184</v>
      </c>
      <c r="H339" s="3">
        <v>4.273504273504435E-4</v>
      </c>
      <c r="I339" s="3">
        <v>-3.1669628786022246E-2</v>
      </c>
      <c r="J339" s="4" t="s">
        <v>17</v>
      </c>
      <c r="K339" s="10" t="s">
        <v>458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381</v>
      </c>
      <c r="D340" s="2" t="s">
        <v>386</v>
      </c>
      <c r="E340" t="s">
        <v>387</v>
      </c>
      <c r="F340" s="20">
        <v>410095</v>
      </c>
      <c r="G340" s="3">
        <v>0.63008244069317476</v>
      </c>
      <c r="H340" s="3">
        <v>-5.5961448779730163E-3</v>
      </c>
      <c r="I340" s="3">
        <v>-0.15939185016141516</v>
      </c>
      <c r="J340" s="4" t="s">
        <v>17</v>
      </c>
      <c r="K340" s="10" t="s">
        <v>386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477</v>
      </c>
      <c r="D341" s="2" t="s">
        <v>480</v>
      </c>
      <c r="E341" t="s">
        <v>481</v>
      </c>
      <c r="F341" s="20">
        <v>410095</v>
      </c>
      <c r="G341" s="3">
        <v>0.605812220566319</v>
      </c>
      <c r="H341" s="3">
        <v>-9.1623036649215017E-3</v>
      </c>
      <c r="I341" s="3">
        <v>-0.15350470856017862</v>
      </c>
      <c r="J341" s="4" t="s">
        <v>17</v>
      </c>
      <c r="K341" s="10" t="s">
        <v>480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771</v>
      </c>
      <c r="D342" s="2" t="s">
        <v>776</v>
      </c>
      <c r="E342" t="s">
        <v>777</v>
      </c>
      <c r="F342" s="20">
        <v>410095</v>
      </c>
      <c r="G342" s="3">
        <v>0.12082643187167641</v>
      </c>
      <c r="H342" s="3">
        <v>-1.6927417286483809E-2</v>
      </c>
      <c r="I342" s="3">
        <v>-0.12943593330976025</v>
      </c>
      <c r="J342" s="4" t="s">
        <v>17</v>
      </c>
      <c r="K342" s="10" t="s">
        <v>776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462</v>
      </c>
      <c r="D343" s="2" t="s">
        <v>962</v>
      </c>
      <c r="E343" t="s">
        <v>1118</v>
      </c>
      <c r="F343" s="20">
        <v>410095</v>
      </c>
      <c r="G343" s="3">
        <v>0.14526411657559199</v>
      </c>
      <c r="H343" s="3">
        <v>-1.7385414314743646E-2</v>
      </c>
      <c r="I343" s="3">
        <v>-0.14329991933988404</v>
      </c>
      <c r="J343" s="4" t="s">
        <v>17</v>
      </c>
      <c r="K343" s="10" t="s">
        <v>962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449</v>
      </c>
      <c r="D344" s="2" t="s">
        <v>961</v>
      </c>
      <c r="E344" t="s">
        <v>1117</v>
      </c>
      <c r="F344" s="20">
        <v>410095</v>
      </c>
      <c r="G344" s="3">
        <v>0</v>
      </c>
      <c r="H344" s="3">
        <v>-6.3091922005571052E-2</v>
      </c>
      <c r="I344" s="3">
        <v>-0.37350028195747514</v>
      </c>
      <c r="J344" s="4" t="s">
        <v>17</v>
      </c>
      <c r="K344" s="10" t="s">
        <v>961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468</v>
      </c>
      <c r="D345" s="2" t="s">
        <v>475</v>
      </c>
      <c r="E345" t="s">
        <v>476</v>
      </c>
      <c r="F345" s="20">
        <v>410095</v>
      </c>
      <c r="G345" s="3">
        <v>0.5504189944134078</v>
      </c>
      <c r="H345" s="3">
        <v>-0.10374217605540026</v>
      </c>
      <c r="I345" s="3">
        <v>-0.20853744658657736</v>
      </c>
      <c r="J345" s="4" t="s">
        <v>17</v>
      </c>
      <c r="K345" s="10" t="s">
        <v>475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486</v>
      </c>
      <c r="D346" s="2" t="s">
        <v>965</v>
      </c>
      <c r="E346" t="s">
        <v>1121</v>
      </c>
      <c r="F346" s="20">
        <v>410095</v>
      </c>
      <c r="G346" s="3">
        <v>0.33576515546291474</v>
      </c>
      <c r="H346" s="3">
        <v>-0.10776545166402532</v>
      </c>
      <c r="I346" s="3">
        <v>-0.11009290776254091</v>
      </c>
      <c r="J346" s="4" t="s">
        <v>17</v>
      </c>
      <c r="K346" s="10" t="s">
        <v>965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388</v>
      </c>
      <c r="D347" s="2" t="s">
        <v>393</v>
      </c>
      <c r="E347" t="s">
        <v>394</v>
      </c>
      <c r="F347" s="20">
        <v>410095</v>
      </c>
      <c r="G347" s="3">
        <v>0.17148707448169948</v>
      </c>
      <c r="H347" s="3">
        <v>-0.21660649819494585</v>
      </c>
      <c r="I347" s="3">
        <v>-0.69597581256418883</v>
      </c>
      <c r="J347" s="4" t="s">
        <v>17</v>
      </c>
      <c r="K347" s="10" t="s">
        <v>393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477</v>
      </c>
      <c r="D348" s="2" t="s">
        <v>964</v>
      </c>
      <c r="E348" t="s">
        <v>1120</v>
      </c>
      <c r="F348" s="20">
        <v>410095</v>
      </c>
      <c r="G348" s="3">
        <v>0.11570141982628765</v>
      </c>
      <c r="H348" s="3">
        <v>-0.33188792528352229</v>
      </c>
      <c r="I348" s="3">
        <v>-0.45979063178605295</v>
      </c>
      <c r="J348" s="4" t="s">
        <v>17</v>
      </c>
      <c r="K348" s="10" t="s">
        <v>964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557</v>
      </c>
      <c r="D349" s="2" t="s">
        <v>566</v>
      </c>
      <c r="E349" t="s">
        <v>567</v>
      </c>
      <c r="F349" s="20">
        <v>490015</v>
      </c>
      <c r="G349" s="3">
        <v>0.97728100196606715</v>
      </c>
      <c r="H349" s="3">
        <v>2.1962268478697245E-2</v>
      </c>
      <c r="I349" s="3">
        <v>0.14993294423676176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566</v>
      </c>
    </row>
    <row r="350" spans="2:19" ht="15" thickTop="1" thickBot="1" x14ac:dyDescent="0.5">
      <c r="B350" s="12">
        <v>323</v>
      </c>
      <c r="C350" s="2" t="s">
        <v>542</v>
      </c>
      <c r="D350" s="2" t="s">
        <v>545</v>
      </c>
      <c r="E350" t="s">
        <v>546</v>
      </c>
      <c r="F350" s="20">
        <v>490015</v>
      </c>
      <c r="G350" s="3">
        <v>0.79552412888176127</v>
      </c>
      <c r="H350" s="3">
        <v>1.6918455693965953E-2</v>
      </c>
      <c r="I350" s="3">
        <v>0.13720818625889783</v>
      </c>
      <c r="J350" s="4" t="s">
        <v>25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545</v>
      </c>
    </row>
    <row r="351" spans="2:19" ht="15" thickTop="1" thickBot="1" x14ac:dyDescent="0.5">
      <c r="B351" s="12">
        <v>324</v>
      </c>
      <c r="C351" s="2" t="s">
        <v>525</v>
      </c>
      <c r="D351" s="2" t="s">
        <v>526</v>
      </c>
      <c r="E351" t="s">
        <v>527</v>
      </c>
      <c r="F351" s="20">
        <v>490015</v>
      </c>
      <c r="G351" s="3">
        <v>0.97633754632709324</v>
      </c>
      <c r="H351" s="3">
        <v>6.216696269982263E-3</v>
      </c>
      <c r="I351" s="3">
        <v>0.26299068502566181</v>
      </c>
      <c r="J351" s="4" t="s">
        <v>25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526</v>
      </c>
    </row>
    <row r="352" spans="2:19" ht="15" thickTop="1" thickBot="1" x14ac:dyDescent="0.5">
      <c r="B352" s="12">
        <v>325</v>
      </c>
      <c r="C352" s="2" t="s">
        <v>557</v>
      </c>
      <c r="D352" s="2" t="s">
        <v>562</v>
      </c>
      <c r="E352" t="s">
        <v>563</v>
      </c>
      <c r="F352" s="20">
        <v>490015</v>
      </c>
      <c r="G352" s="3">
        <v>0.90392629962711135</v>
      </c>
      <c r="H352" s="3">
        <v>4.3739748496447158E-3</v>
      </c>
      <c r="I352" s="3">
        <v>0.13087213203561393</v>
      </c>
      <c r="J352" s="4" t="s">
        <v>25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562</v>
      </c>
    </row>
    <row r="353" spans="2:19" ht="15" thickTop="1" thickBot="1" x14ac:dyDescent="0.5">
      <c r="B353" s="12">
        <v>326</v>
      </c>
      <c r="C353" s="2" t="s">
        <v>557</v>
      </c>
      <c r="D353" s="2" t="s">
        <v>564</v>
      </c>
      <c r="E353" t="s">
        <v>565</v>
      </c>
      <c r="F353" s="20">
        <v>490015</v>
      </c>
      <c r="G353" s="3">
        <v>0.91021505376344081</v>
      </c>
      <c r="H353" s="3">
        <v>1.2170385395537987E-3</v>
      </c>
      <c r="I353" s="3">
        <v>0.18797202393266907</v>
      </c>
      <c r="J353" s="4" t="s">
        <v>25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564</v>
      </c>
    </row>
    <row r="354" spans="2:19" ht="15" thickTop="1" thickBot="1" x14ac:dyDescent="0.5">
      <c r="B354" s="12">
        <v>327</v>
      </c>
      <c r="C354" s="2" t="s">
        <v>525</v>
      </c>
      <c r="D354" s="2" t="s">
        <v>528</v>
      </c>
      <c r="E354" t="s">
        <v>529</v>
      </c>
      <c r="F354" s="20">
        <v>490015</v>
      </c>
      <c r="G354" s="3">
        <v>0.95960412037972131</v>
      </c>
      <c r="H354" s="3">
        <v>1.5511090429665139E-4</v>
      </c>
      <c r="I354" s="3">
        <v>0.22482628665643625</v>
      </c>
      <c r="J354" s="4" t="s">
        <v>25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528</v>
      </c>
    </row>
    <row r="355" spans="2:19" ht="15" thickTop="1" thickBot="1" x14ac:dyDescent="0.5">
      <c r="B355" s="12">
        <v>328</v>
      </c>
      <c r="C355" s="2" t="s">
        <v>535</v>
      </c>
      <c r="D355" s="2" t="s">
        <v>538</v>
      </c>
      <c r="E355" t="s">
        <v>539</v>
      </c>
      <c r="F355" s="20">
        <v>490015</v>
      </c>
      <c r="G355" s="3">
        <v>0.97397231976864274</v>
      </c>
      <c r="H355" s="3">
        <v>-1.270577836703227E-3</v>
      </c>
      <c r="I355" s="3">
        <v>0.200363581557191</v>
      </c>
      <c r="J355" s="4" t="s">
        <v>25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538</v>
      </c>
    </row>
    <row r="356" spans="2:19" ht="15" thickTop="1" thickBot="1" x14ac:dyDescent="0.5">
      <c r="B356" s="12">
        <v>329</v>
      </c>
      <c r="C356" s="2" t="s">
        <v>503</v>
      </c>
      <c r="D356" s="2" t="s">
        <v>504</v>
      </c>
      <c r="E356" t="s">
        <v>505</v>
      </c>
      <c r="F356" s="20">
        <v>490015</v>
      </c>
      <c r="G356" s="3">
        <v>0.95823300611224305</v>
      </c>
      <c r="H356" s="3">
        <v>-6.5677290179210193E-3</v>
      </c>
      <c r="I356" s="3">
        <v>0.10206077138639924</v>
      </c>
      <c r="J356" s="4" t="s">
        <v>25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504</v>
      </c>
    </row>
    <row r="357" spans="2:19" ht="15" thickTop="1" thickBot="1" x14ac:dyDescent="0.5">
      <c r="B357" s="12">
        <v>330</v>
      </c>
      <c r="C357" s="2" t="s">
        <v>509</v>
      </c>
      <c r="D357" s="2" t="s">
        <v>510</v>
      </c>
      <c r="E357" t="s">
        <v>511</v>
      </c>
      <c r="F357" s="20">
        <v>490015</v>
      </c>
      <c r="G357" s="3">
        <v>0.97854117647058825</v>
      </c>
      <c r="H357" s="3">
        <v>-6.8289786223276984E-3</v>
      </c>
      <c r="I357" s="3">
        <v>0.3158845857102483</v>
      </c>
      <c r="J357" s="4" t="s">
        <v>25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510</v>
      </c>
    </row>
    <row r="358" spans="2:19" ht="15" thickTop="1" thickBot="1" x14ac:dyDescent="0.5">
      <c r="B358" s="12">
        <v>331</v>
      </c>
      <c r="C358" s="2" t="s">
        <v>542</v>
      </c>
      <c r="D358" s="2" t="s">
        <v>549</v>
      </c>
      <c r="E358" t="s">
        <v>550</v>
      </c>
      <c r="F358" s="20">
        <v>490031</v>
      </c>
      <c r="G358" s="3">
        <v>0.66964084029817039</v>
      </c>
      <c r="H358" s="3">
        <v>3.3711340206185575E-2</v>
      </c>
      <c r="I358" s="3">
        <v>0.11984534139535225</v>
      </c>
      <c r="J358" s="4" t="s">
        <v>23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1282</v>
      </c>
      <c r="P358" s="10" t="s">
        <v>1282</v>
      </c>
      <c r="Q358" s="10" t="s">
        <v>1282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542</v>
      </c>
      <c r="D359" s="2" t="s">
        <v>551</v>
      </c>
      <c r="E359" t="s">
        <v>552</v>
      </c>
      <c r="F359" s="20">
        <v>490031</v>
      </c>
      <c r="G359" s="3">
        <v>0.51868481038889269</v>
      </c>
      <c r="H359" s="3">
        <v>3.0510223827646194E-2</v>
      </c>
      <c r="I359" s="3">
        <v>0.12687063805804383</v>
      </c>
      <c r="J359" s="4" t="s">
        <v>23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1283</v>
      </c>
      <c r="P359" s="10" t="s">
        <v>1283</v>
      </c>
      <c r="Q359" s="10" t="s">
        <v>1283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535</v>
      </c>
      <c r="D360" s="2" t="s">
        <v>536</v>
      </c>
      <c r="E360" t="s">
        <v>537</v>
      </c>
      <c r="F360" s="20">
        <v>490039</v>
      </c>
      <c r="G360" s="3">
        <v>0.31826779492284724</v>
      </c>
      <c r="H360" s="3">
        <v>-2.8876873924797181E-2</v>
      </c>
      <c r="I360" s="3">
        <v>0.15170672064515939</v>
      </c>
      <c r="J360" s="4" t="s">
        <v>23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1345</v>
      </c>
      <c r="R360" s="10" t="s">
        <v>1345</v>
      </c>
      <c r="S360" s="10" t="s">
        <v>1345</v>
      </c>
    </row>
    <row r="361" spans="2:19" ht="15" thickTop="1" thickBot="1" x14ac:dyDescent="0.5">
      <c r="B361" s="12">
        <v>334</v>
      </c>
      <c r="C361" s="2" t="s">
        <v>497</v>
      </c>
      <c r="D361" s="2" t="s">
        <v>498</v>
      </c>
      <c r="E361" t="s">
        <v>499</v>
      </c>
      <c r="F361" s="20">
        <v>490039</v>
      </c>
      <c r="G361" s="3">
        <v>0.87206903020071291</v>
      </c>
      <c r="H361" s="3">
        <v>-8.9318380656963361E-2</v>
      </c>
      <c r="I361" s="3">
        <v>0.21436321232476679</v>
      </c>
      <c r="J361" s="4" t="s">
        <v>23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1341</v>
      </c>
      <c r="R361" s="10" t="s">
        <v>1341</v>
      </c>
      <c r="S361" s="10" t="s">
        <v>1341</v>
      </c>
    </row>
    <row r="362" spans="2:19" ht="15" thickTop="1" thickBot="1" x14ac:dyDescent="0.5">
      <c r="B362" s="12">
        <v>335</v>
      </c>
      <c r="C362" s="2" t="s">
        <v>542</v>
      </c>
      <c r="D362" s="2" t="s">
        <v>547</v>
      </c>
      <c r="E362" t="s">
        <v>548</v>
      </c>
      <c r="F362" s="20">
        <v>490055</v>
      </c>
      <c r="G362" s="3">
        <v>0.47034305867265158</v>
      </c>
      <c r="H362" s="3">
        <v>2.4294308190652574E-2</v>
      </c>
      <c r="I362" s="3">
        <v>9.8410319648044031E-2</v>
      </c>
      <c r="J362" s="4" t="s">
        <v>21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547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542</v>
      </c>
      <c r="D363" s="2" t="s">
        <v>555</v>
      </c>
      <c r="E363" t="s">
        <v>556</v>
      </c>
      <c r="F363" s="20">
        <v>490055</v>
      </c>
      <c r="G363" s="3">
        <v>0.4803375830490213</v>
      </c>
      <c r="H363" s="3">
        <v>2.372881355932201E-2</v>
      </c>
      <c r="I363" s="3">
        <v>0.10744712352526554</v>
      </c>
      <c r="J363" s="4" t="s">
        <v>21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555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542</v>
      </c>
      <c r="D364" s="2" t="s">
        <v>543</v>
      </c>
      <c r="E364" t="s">
        <v>544</v>
      </c>
      <c r="F364" s="20">
        <v>490055</v>
      </c>
      <c r="G364" s="3">
        <v>0.57042553191489365</v>
      </c>
      <c r="H364" s="3">
        <v>1.4160766347355214E-2</v>
      </c>
      <c r="I364" s="3">
        <v>7.7611640861010966E-2</v>
      </c>
      <c r="J364" s="4" t="s">
        <v>21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543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557</v>
      </c>
      <c r="D365" s="2" t="s">
        <v>560</v>
      </c>
      <c r="E365" t="s">
        <v>561</v>
      </c>
      <c r="F365" s="20">
        <v>490055</v>
      </c>
      <c r="G365" s="3">
        <v>0.65035345296356717</v>
      </c>
      <c r="H365" s="3">
        <v>-7.0342038160554204E-4</v>
      </c>
      <c r="I365" s="3">
        <v>7.1116378467394034E-2</v>
      </c>
      <c r="J365" s="4" t="s">
        <v>21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560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514</v>
      </c>
      <c r="D366" s="2" t="s">
        <v>519</v>
      </c>
      <c r="E366" t="s">
        <v>520</v>
      </c>
      <c r="F366" s="20">
        <v>490055</v>
      </c>
      <c r="G366" s="3">
        <v>0.82203041512535957</v>
      </c>
      <c r="H366" s="3">
        <v>-2.621722846441947E-2</v>
      </c>
      <c r="I366" s="3">
        <v>2.7426017917354065E-2</v>
      </c>
      <c r="J366" s="4" t="s">
        <v>21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519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557</v>
      </c>
      <c r="D367" s="2" t="s">
        <v>558</v>
      </c>
      <c r="E367" t="s">
        <v>559</v>
      </c>
      <c r="F367" s="20">
        <v>490055</v>
      </c>
      <c r="G367" s="3">
        <v>0.36354531797696554</v>
      </c>
      <c r="H367" s="3">
        <v>-3.060183611016656E-2</v>
      </c>
      <c r="I367" s="3">
        <v>1.058437369288623E-2</v>
      </c>
      <c r="J367" s="4" t="s">
        <v>21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558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514</v>
      </c>
      <c r="D368" s="2" t="s">
        <v>523</v>
      </c>
      <c r="E368" t="s">
        <v>524</v>
      </c>
      <c r="F368" s="20">
        <v>490055</v>
      </c>
      <c r="G368" s="3">
        <v>0.57816197738627395</v>
      </c>
      <c r="H368" s="3">
        <v>-3.548119140856764E-2</v>
      </c>
      <c r="I368" s="3">
        <v>4.1913696011929485E-2</v>
      </c>
      <c r="J368" s="4" t="s">
        <v>21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523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514</v>
      </c>
      <c r="D369" s="2" t="s">
        <v>517</v>
      </c>
      <c r="E369" t="s">
        <v>518</v>
      </c>
      <c r="F369" s="20">
        <v>490059</v>
      </c>
      <c r="G369" s="3">
        <v>0.65420957229357102</v>
      </c>
      <c r="H369" s="3">
        <v>-3.0416911332941905E-2</v>
      </c>
      <c r="I369" s="3">
        <v>9.0429650546746426E-2</v>
      </c>
      <c r="J369" s="4" t="s">
        <v>21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1343</v>
      </c>
      <c r="P369" s="10" t="s">
        <v>1343</v>
      </c>
      <c r="Q369" s="10" t="s">
        <v>1343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525</v>
      </c>
      <c r="D370" s="2" t="s">
        <v>530</v>
      </c>
      <c r="E370" t="s">
        <v>531</v>
      </c>
      <c r="F370" s="20">
        <v>490059</v>
      </c>
      <c r="G370" s="3">
        <v>0.28610729023383763</v>
      </c>
      <c r="H370" s="3">
        <v>-3.198578409595746E-2</v>
      </c>
      <c r="I370" s="3">
        <v>8.7778590380668112E-2</v>
      </c>
      <c r="J370" s="4" t="s">
        <v>21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1344</v>
      </c>
      <c r="P370" s="10" t="s">
        <v>1344</v>
      </c>
      <c r="Q370" s="10" t="s">
        <v>1344</v>
      </c>
      <c r="R370" s="10" t="s">
        <v>1344</v>
      </c>
      <c r="S370" s="10" t="s">
        <v>1344</v>
      </c>
    </row>
    <row r="371" spans="2:19" ht="15" thickTop="1" thickBot="1" x14ac:dyDescent="0.5">
      <c r="B371" s="12">
        <v>344</v>
      </c>
      <c r="C371" s="2" t="s">
        <v>532</v>
      </c>
      <c r="D371" s="2" t="s">
        <v>533</v>
      </c>
      <c r="E371" t="s">
        <v>534</v>
      </c>
      <c r="F371" s="20">
        <v>490065</v>
      </c>
      <c r="G371" s="3">
        <v>0.7331691297208538</v>
      </c>
      <c r="H371" s="3">
        <v>1.926345609065155E-2</v>
      </c>
      <c r="I371" s="3">
        <v>-2.4728737433067499E-2</v>
      </c>
      <c r="J371" s="4" t="s">
        <v>20</v>
      </c>
      <c r="K371" s="10" t="s">
        <v>26</v>
      </c>
      <c r="L371" s="10" t="s">
        <v>26</v>
      </c>
      <c r="M371" s="10" t="s">
        <v>26</v>
      </c>
      <c r="N371" s="10" t="s">
        <v>533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506</v>
      </c>
      <c r="D372" s="2" t="s">
        <v>507</v>
      </c>
      <c r="E372" t="s">
        <v>508</v>
      </c>
      <c r="F372" s="20">
        <v>490069</v>
      </c>
      <c r="G372" s="3">
        <v>0.59140893470790379</v>
      </c>
      <c r="H372" s="3">
        <v>-3.733919046124886E-2</v>
      </c>
      <c r="I372" s="3">
        <v>-3.2863109780154859E-2</v>
      </c>
      <c r="J372" s="4" t="s">
        <v>20</v>
      </c>
      <c r="K372" s="10" t="s">
        <v>26</v>
      </c>
      <c r="L372" s="10" t="s">
        <v>26</v>
      </c>
      <c r="M372" s="10" t="s">
        <v>26</v>
      </c>
      <c r="N372" s="10" t="s">
        <v>1342</v>
      </c>
      <c r="O372" s="10" t="s">
        <v>1342</v>
      </c>
      <c r="P372" s="10" t="s">
        <v>1342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500</v>
      </c>
      <c r="D373" s="2" t="s">
        <v>501</v>
      </c>
      <c r="E373" t="s">
        <v>502</v>
      </c>
      <c r="F373" s="20">
        <v>490069</v>
      </c>
      <c r="G373" s="3">
        <v>0.16500739280433707</v>
      </c>
      <c r="H373" s="3">
        <v>-3.8360483447188731E-2</v>
      </c>
      <c r="I373" s="3">
        <v>2.1612025620313027E-2</v>
      </c>
      <c r="J373" s="4" t="s">
        <v>20</v>
      </c>
      <c r="K373" s="10" t="s">
        <v>26</v>
      </c>
      <c r="L373" s="10" t="s">
        <v>26</v>
      </c>
      <c r="M373" s="10" t="s">
        <v>26</v>
      </c>
      <c r="N373" s="10" t="s">
        <v>1280</v>
      </c>
      <c r="O373" s="10" t="s">
        <v>1280</v>
      </c>
      <c r="P373" s="10" t="s">
        <v>1280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542</v>
      </c>
      <c r="D374" s="2" t="s">
        <v>553</v>
      </c>
      <c r="E374" t="s">
        <v>554</v>
      </c>
      <c r="F374" s="20">
        <v>490071</v>
      </c>
      <c r="G374" s="3">
        <v>0.59226292365628208</v>
      </c>
      <c r="H374" s="3">
        <v>3.6267823930564221E-2</v>
      </c>
      <c r="I374" s="3">
        <v>-3.7001829206842834E-2</v>
      </c>
      <c r="J374" s="4" t="s">
        <v>19</v>
      </c>
      <c r="K374" s="10" t="s">
        <v>26</v>
      </c>
      <c r="L374" s="10" t="s">
        <v>1284</v>
      </c>
      <c r="M374" s="10" t="s">
        <v>1284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514</v>
      </c>
      <c r="D375" s="2" t="s">
        <v>521</v>
      </c>
      <c r="E375" t="s">
        <v>522</v>
      </c>
      <c r="F375" s="20">
        <v>490085</v>
      </c>
      <c r="G375" s="3">
        <v>0.45312641800526365</v>
      </c>
      <c r="H375" s="3">
        <v>-1.4681464650878325E-2</v>
      </c>
      <c r="I375" s="3">
        <v>-6.4333211897207518E-2</v>
      </c>
      <c r="J375" s="4" t="s">
        <v>18</v>
      </c>
      <c r="K375" s="10" t="s">
        <v>26</v>
      </c>
      <c r="L375" s="10" t="s">
        <v>521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568</v>
      </c>
      <c r="D376" s="2" t="s">
        <v>569</v>
      </c>
      <c r="E376" t="s">
        <v>570</v>
      </c>
      <c r="F376" s="20">
        <v>490089</v>
      </c>
      <c r="G376" s="3">
        <v>0.13317053317053315</v>
      </c>
      <c r="H376" s="3">
        <v>-5.9337626494940225E-2</v>
      </c>
      <c r="I376" s="3">
        <v>-3.475222396392514E-2</v>
      </c>
      <c r="J376" s="4" t="s">
        <v>18</v>
      </c>
      <c r="K376" s="10" t="s">
        <v>26</v>
      </c>
      <c r="L376" s="10" t="s">
        <v>1285</v>
      </c>
      <c r="M376" s="10" t="s">
        <v>1285</v>
      </c>
      <c r="N376" s="10" t="s">
        <v>1285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514</v>
      </c>
      <c r="D377" s="2" t="s">
        <v>515</v>
      </c>
      <c r="E377" t="s">
        <v>516</v>
      </c>
      <c r="F377" s="20">
        <v>490089</v>
      </c>
      <c r="G377" s="3">
        <v>0.24695080169932845</v>
      </c>
      <c r="H377" s="3">
        <v>-9.4131400514379224E-2</v>
      </c>
      <c r="I377" s="3">
        <v>-5.3509543811343208E-2</v>
      </c>
      <c r="J377" s="4" t="s">
        <v>18</v>
      </c>
      <c r="K377" s="10" t="s">
        <v>26</v>
      </c>
      <c r="L377" s="10" t="s">
        <v>1281</v>
      </c>
      <c r="M377" s="10" t="s">
        <v>1281</v>
      </c>
      <c r="N377" s="10" t="s">
        <v>1281</v>
      </c>
      <c r="O377" s="10" t="s">
        <v>1281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509</v>
      </c>
      <c r="D378" s="2" t="s">
        <v>512</v>
      </c>
      <c r="E378" t="s">
        <v>513</v>
      </c>
      <c r="F378" s="20">
        <v>490095</v>
      </c>
      <c r="G378" s="3">
        <v>0.4867088607594936</v>
      </c>
      <c r="H378" s="3">
        <v>9.2912131669754675E-4</v>
      </c>
      <c r="I378" s="3">
        <v>-6.8877850257394124E-2</v>
      </c>
      <c r="J378" s="4" t="s">
        <v>17</v>
      </c>
      <c r="K378" s="10" t="s">
        <v>512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535</v>
      </c>
      <c r="D379" s="2" t="s">
        <v>540</v>
      </c>
      <c r="E379" t="s">
        <v>541</v>
      </c>
      <c r="F379" s="20">
        <v>490095</v>
      </c>
      <c r="G379" s="3">
        <v>0.12637404290804338</v>
      </c>
      <c r="H379" s="3">
        <v>-4.8401264933239679E-2</v>
      </c>
      <c r="I379" s="3">
        <v>-9.148585630582784E-2</v>
      </c>
      <c r="J379" s="4" t="s">
        <v>17</v>
      </c>
      <c r="K379" s="10" t="s">
        <v>540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27</v>
      </c>
      <c r="D380" s="2" t="s">
        <v>99</v>
      </c>
      <c r="E380" t="s">
        <v>100</v>
      </c>
      <c r="F380" s="20">
        <v>510011</v>
      </c>
      <c r="G380" s="3">
        <v>0.87232067510548528</v>
      </c>
      <c r="H380" s="3">
        <v>9.0246499058226154E-2</v>
      </c>
      <c r="I380" s="3">
        <v>6.5054910768742383E-2</v>
      </c>
      <c r="J380" s="4" t="s">
        <v>25</v>
      </c>
      <c r="K380" s="10" t="s">
        <v>26</v>
      </c>
      <c r="L380" s="10" t="s">
        <v>26</v>
      </c>
      <c r="M380" s="10" t="s">
        <v>1219</v>
      </c>
      <c r="N380" s="10" t="s">
        <v>1219</v>
      </c>
      <c r="O380" s="10" t="s">
        <v>1219</v>
      </c>
      <c r="P380" s="10" t="s">
        <v>1219</v>
      </c>
      <c r="Q380" s="10" t="s">
        <v>1219</v>
      </c>
      <c r="R380" s="10" t="s">
        <v>1219</v>
      </c>
      <c r="S380" s="10" t="s">
        <v>1219</v>
      </c>
    </row>
    <row r="381" spans="2:19" ht="15" thickTop="1" thickBot="1" x14ac:dyDescent="0.5">
      <c r="B381" s="12">
        <v>354</v>
      </c>
      <c r="C381" s="2" t="s">
        <v>27</v>
      </c>
      <c r="D381" s="2" t="s">
        <v>95</v>
      </c>
      <c r="E381" t="s">
        <v>96</v>
      </c>
      <c r="F381" s="20">
        <v>510011</v>
      </c>
      <c r="G381" s="3">
        <v>0.84252758274824469</v>
      </c>
      <c r="H381" s="3">
        <v>2.6086956521739087E-2</v>
      </c>
      <c r="I381" s="3">
        <v>4.8494732535693766E-2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1198</v>
      </c>
      <c r="R381" s="10" t="s">
        <v>1198</v>
      </c>
      <c r="S381" s="10" t="s">
        <v>1198</v>
      </c>
    </row>
    <row r="382" spans="2:19" ht="15" thickTop="1" thickBot="1" x14ac:dyDescent="0.5">
      <c r="B382" s="12">
        <v>355</v>
      </c>
      <c r="C382" s="2" t="s">
        <v>118</v>
      </c>
      <c r="D382" s="2" t="s">
        <v>119</v>
      </c>
      <c r="E382" t="s">
        <v>120</v>
      </c>
      <c r="F382" s="20">
        <v>510015</v>
      </c>
      <c r="G382" s="3">
        <v>0.98734905117883853</v>
      </c>
      <c r="H382" s="3">
        <v>0.13193364437532409</v>
      </c>
      <c r="I382" s="3">
        <v>0.28736323423845805</v>
      </c>
      <c r="J382" s="4" t="s">
        <v>25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119</v>
      </c>
    </row>
    <row r="383" spans="2:19" ht="15" thickTop="1" thickBot="1" x14ac:dyDescent="0.5">
      <c r="B383" s="12">
        <v>356</v>
      </c>
      <c r="C383" s="2" t="s">
        <v>125</v>
      </c>
      <c r="D383" s="2" t="s">
        <v>130</v>
      </c>
      <c r="E383" t="s">
        <v>131</v>
      </c>
      <c r="F383" s="20">
        <v>510015</v>
      </c>
      <c r="G383" s="3">
        <v>0.99479467900520535</v>
      </c>
      <c r="H383" s="3">
        <v>9.9959530554431353E-2</v>
      </c>
      <c r="I383" s="3">
        <v>0.34346285211521987</v>
      </c>
      <c r="J383" s="4" t="s">
        <v>25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130</v>
      </c>
    </row>
    <row r="384" spans="2:19" ht="15" thickTop="1" thickBot="1" x14ac:dyDescent="0.5">
      <c r="B384" s="12">
        <v>357</v>
      </c>
      <c r="C384" s="2" t="s">
        <v>125</v>
      </c>
      <c r="D384" s="2" t="s">
        <v>126</v>
      </c>
      <c r="E384" t="s">
        <v>127</v>
      </c>
      <c r="F384" s="20">
        <v>510015</v>
      </c>
      <c r="G384" s="3">
        <v>0.99658577581678742</v>
      </c>
      <c r="H384" s="3">
        <v>9.5321307779030418E-2</v>
      </c>
      <c r="I384" s="3">
        <v>0.51030538000140158</v>
      </c>
      <c r="J384" s="4" t="s">
        <v>25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126</v>
      </c>
    </row>
    <row r="385" spans="2:19" ht="15" thickTop="1" thickBot="1" x14ac:dyDescent="0.5">
      <c r="B385" s="12">
        <v>358</v>
      </c>
      <c r="C385" s="2" t="s">
        <v>125</v>
      </c>
      <c r="D385" s="2" t="s">
        <v>128</v>
      </c>
      <c r="E385" t="s">
        <v>129</v>
      </c>
      <c r="F385" s="20">
        <v>510015</v>
      </c>
      <c r="G385" s="3">
        <v>0.9869755524714422</v>
      </c>
      <c r="H385" s="3">
        <v>9.3398235473075686E-2</v>
      </c>
      <c r="I385" s="3">
        <v>0.28839678127843915</v>
      </c>
      <c r="J385" s="4" t="s">
        <v>25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128</v>
      </c>
    </row>
    <row r="386" spans="2:19" ht="15" thickTop="1" thickBot="1" x14ac:dyDescent="0.5">
      <c r="B386" s="12">
        <v>359</v>
      </c>
      <c r="C386" s="2" t="s">
        <v>125</v>
      </c>
      <c r="D386" s="2" t="s">
        <v>132</v>
      </c>
      <c r="E386" t="s">
        <v>133</v>
      </c>
      <c r="F386" s="20">
        <v>510015</v>
      </c>
      <c r="G386" s="3">
        <v>0.9966421825813222</v>
      </c>
      <c r="H386" s="3">
        <v>6.9557021677662673E-2</v>
      </c>
      <c r="I386" s="3">
        <v>0.34272975966222657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132</v>
      </c>
    </row>
    <row r="387" spans="2:19" ht="15" thickTop="1" thickBot="1" x14ac:dyDescent="0.5">
      <c r="B387" s="12">
        <v>360</v>
      </c>
      <c r="C387" s="2" t="s">
        <v>109</v>
      </c>
      <c r="D387" s="2" t="s">
        <v>110</v>
      </c>
      <c r="E387" t="s">
        <v>111</v>
      </c>
      <c r="F387" s="20">
        <v>510015</v>
      </c>
      <c r="G387" s="3">
        <v>0.94655025553662686</v>
      </c>
      <c r="H387" s="3">
        <v>1.1684599865501015E-2</v>
      </c>
      <c r="I387" s="3">
        <v>4.8930174021297498E-2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110</v>
      </c>
    </row>
    <row r="388" spans="2:19" ht="15" thickTop="1" thickBot="1" x14ac:dyDescent="0.5">
      <c r="B388" s="12">
        <v>361</v>
      </c>
      <c r="C388" s="2" t="s">
        <v>27</v>
      </c>
      <c r="D388" s="2" t="s">
        <v>101</v>
      </c>
      <c r="E388" t="s">
        <v>102</v>
      </c>
      <c r="F388" s="20">
        <v>510025</v>
      </c>
      <c r="G388" s="3">
        <v>0.85056967572304998</v>
      </c>
      <c r="H388" s="3">
        <v>0.16622269579115614</v>
      </c>
      <c r="I388" s="3">
        <v>0.19976432222081941</v>
      </c>
      <c r="J388" s="4" t="s">
        <v>24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101</v>
      </c>
      <c r="S388" s="10" t="s">
        <v>26</v>
      </c>
    </row>
    <row r="389" spans="2:19" ht="15" thickTop="1" thickBot="1" x14ac:dyDescent="0.5">
      <c r="B389" s="12">
        <v>362</v>
      </c>
      <c r="C389" s="2" t="s">
        <v>109</v>
      </c>
      <c r="D389" s="2" t="s">
        <v>112</v>
      </c>
      <c r="E389" t="s">
        <v>113</v>
      </c>
      <c r="F389" s="20">
        <v>510025</v>
      </c>
      <c r="G389" s="3">
        <v>0.75521183591123053</v>
      </c>
      <c r="H389" s="3">
        <v>1.2254742194120302E-2</v>
      </c>
      <c r="I389" s="3">
        <v>1.1919986055060026E-2</v>
      </c>
      <c r="J389" s="4" t="s">
        <v>24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112</v>
      </c>
      <c r="S389" s="10" t="s">
        <v>26</v>
      </c>
    </row>
    <row r="390" spans="2:19" ht="15" thickTop="1" thickBot="1" x14ac:dyDescent="0.5">
      <c r="B390" s="12">
        <v>363</v>
      </c>
      <c r="C390" s="2" t="s">
        <v>116</v>
      </c>
      <c r="D390" s="2" t="s">
        <v>9</v>
      </c>
      <c r="E390" t="s">
        <v>117</v>
      </c>
      <c r="F390" s="20">
        <v>510031</v>
      </c>
      <c r="G390" s="3">
        <v>0.51769911504424782</v>
      </c>
      <c r="H390" s="3">
        <v>8.1046312178387675E-2</v>
      </c>
      <c r="I390" s="3">
        <v>-2.2930704044158257E-2</v>
      </c>
      <c r="J390" s="4" t="s">
        <v>23</v>
      </c>
      <c r="K390" s="10" t="s">
        <v>1220</v>
      </c>
      <c r="L390" s="10" t="s">
        <v>1220</v>
      </c>
      <c r="M390" s="10" t="s">
        <v>1220</v>
      </c>
      <c r="N390" s="10" t="s">
        <v>1220</v>
      </c>
      <c r="O390" s="10" t="s">
        <v>1220</v>
      </c>
      <c r="P390" s="10" t="s">
        <v>1220</v>
      </c>
      <c r="Q390" s="10" t="s">
        <v>1220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118</v>
      </c>
      <c r="D391" s="2" t="s">
        <v>121</v>
      </c>
      <c r="E391" t="s">
        <v>122</v>
      </c>
      <c r="F391" s="20">
        <v>510061</v>
      </c>
      <c r="G391" s="3">
        <v>0.64495504495504496</v>
      </c>
      <c r="H391" s="3">
        <v>9.3218249075215823E-2</v>
      </c>
      <c r="I391" s="3">
        <v>-5.0156575249881263E-2</v>
      </c>
      <c r="J391" s="4" t="s">
        <v>20</v>
      </c>
      <c r="K391" s="10" t="s">
        <v>1221</v>
      </c>
      <c r="L391" s="10" t="s">
        <v>1221</v>
      </c>
      <c r="M391" s="10" t="s">
        <v>1221</v>
      </c>
      <c r="N391" s="10" t="s">
        <v>1221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118</v>
      </c>
      <c r="D392" s="2" t="s">
        <v>123</v>
      </c>
      <c r="E392" t="s">
        <v>124</v>
      </c>
      <c r="F392" s="20">
        <v>510061</v>
      </c>
      <c r="G392" s="3">
        <v>0.66183699870633905</v>
      </c>
      <c r="H392" s="3">
        <v>5.8184367332632318E-2</v>
      </c>
      <c r="I392" s="3">
        <v>-0.10753349336047735</v>
      </c>
      <c r="J392" s="4" t="s">
        <v>20</v>
      </c>
      <c r="K392" s="10" t="s">
        <v>1222</v>
      </c>
      <c r="L392" s="10" t="s">
        <v>1222</v>
      </c>
      <c r="M392" s="10" t="s">
        <v>1222</v>
      </c>
      <c r="N392" s="10" t="s">
        <v>1222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27</v>
      </c>
      <c r="D393" s="2" t="s">
        <v>103</v>
      </c>
      <c r="E393" t="s">
        <v>104</v>
      </c>
      <c r="F393" s="20">
        <v>510069</v>
      </c>
      <c r="G393" s="3">
        <v>0.78355749532377306</v>
      </c>
      <c r="H393" s="3">
        <v>1.3094039007416966E-2</v>
      </c>
      <c r="I393" s="3">
        <v>-3.2835429483055227E-2</v>
      </c>
      <c r="J393" s="4" t="s">
        <v>20</v>
      </c>
      <c r="K393" s="10" t="s">
        <v>26</v>
      </c>
      <c r="L393" s="10" t="s">
        <v>26</v>
      </c>
      <c r="M393" s="10" t="s">
        <v>26</v>
      </c>
      <c r="N393" s="10" t="s">
        <v>1314</v>
      </c>
      <c r="O393" s="10" t="s">
        <v>1314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134</v>
      </c>
      <c r="D394" s="2" t="s">
        <v>141</v>
      </c>
      <c r="E394" t="s">
        <v>142</v>
      </c>
      <c r="F394" s="20">
        <v>510069</v>
      </c>
      <c r="G394" s="3">
        <v>0.81563023984836325</v>
      </c>
      <c r="H394" s="3">
        <v>1.0333692142088251E-2</v>
      </c>
      <c r="I394" s="3">
        <v>-3.0343185094331798E-2</v>
      </c>
      <c r="J394" s="4" t="s">
        <v>20</v>
      </c>
      <c r="K394" s="10" t="s">
        <v>26</v>
      </c>
      <c r="L394" s="10" t="s">
        <v>26</v>
      </c>
      <c r="M394" s="10" t="s">
        <v>26</v>
      </c>
      <c r="N394" s="10" t="s">
        <v>1223</v>
      </c>
      <c r="O394" s="10" t="s">
        <v>1223</v>
      </c>
      <c r="P394" s="10" t="s">
        <v>1223</v>
      </c>
      <c r="Q394" s="10" t="s">
        <v>1223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27</v>
      </c>
      <c r="D395" s="2" t="s">
        <v>97</v>
      </c>
      <c r="E395" t="s">
        <v>98</v>
      </c>
      <c r="F395" s="20">
        <v>510075</v>
      </c>
      <c r="G395" s="3">
        <v>0.84118128774695466</v>
      </c>
      <c r="H395" s="3">
        <v>2.4369412970449245E-2</v>
      </c>
      <c r="I395" s="3">
        <v>-5.2160416752282709E-2</v>
      </c>
      <c r="J395" s="4" t="s">
        <v>19</v>
      </c>
      <c r="K395" s="10" t="s">
        <v>26</v>
      </c>
      <c r="L395" s="10" t="s">
        <v>26</v>
      </c>
      <c r="M395" s="10" t="s">
        <v>97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134</v>
      </c>
      <c r="D396" s="2" t="s">
        <v>135</v>
      </c>
      <c r="E396" t="s">
        <v>136</v>
      </c>
      <c r="F396" s="20">
        <v>510079</v>
      </c>
      <c r="G396" s="3">
        <v>0.69244544670690467</v>
      </c>
      <c r="H396" s="3">
        <v>3.7558685446009446E-2</v>
      </c>
      <c r="I396" s="3">
        <v>-8.4635477556807073E-2</v>
      </c>
      <c r="J396" s="4" t="s">
        <v>19</v>
      </c>
      <c r="K396" s="10" t="s">
        <v>26</v>
      </c>
      <c r="L396" s="10" t="s">
        <v>26</v>
      </c>
      <c r="M396" s="10" t="s">
        <v>135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134</v>
      </c>
      <c r="D397" s="2" t="s">
        <v>139</v>
      </c>
      <c r="E397" t="s">
        <v>140</v>
      </c>
      <c r="F397" s="20">
        <v>510095</v>
      </c>
      <c r="G397" s="3">
        <v>0.65541264737406213</v>
      </c>
      <c r="H397" s="3">
        <v>4.8095863427445824E-2</v>
      </c>
      <c r="I397" s="3">
        <v>-9.637477873742889E-2</v>
      </c>
      <c r="J397" s="4" t="s">
        <v>17</v>
      </c>
      <c r="K397" s="10" t="s">
        <v>139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134</v>
      </c>
      <c r="D398" s="2" t="s">
        <v>137</v>
      </c>
      <c r="E398" t="s">
        <v>138</v>
      </c>
      <c r="F398" s="20">
        <v>510095</v>
      </c>
      <c r="G398" s="3">
        <v>0.68436126611031556</v>
      </c>
      <c r="H398" s="3">
        <v>3.7777480609788749E-2</v>
      </c>
      <c r="I398" s="3">
        <v>-0.11031243103503061</v>
      </c>
      <c r="J398" s="4" t="s">
        <v>17</v>
      </c>
      <c r="K398" s="10" t="s">
        <v>137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109</v>
      </c>
      <c r="D399" s="2" t="s">
        <v>114</v>
      </c>
      <c r="E399" t="s">
        <v>115</v>
      </c>
      <c r="F399" s="20">
        <v>510095</v>
      </c>
      <c r="G399" s="3">
        <v>0.61723058578029499</v>
      </c>
      <c r="H399" s="3">
        <v>-2.1825396825396713E-3</v>
      </c>
      <c r="I399" s="3">
        <v>-0.15142556792393405</v>
      </c>
      <c r="J399" s="4" t="s">
        <v>17</v>
      </c>
      <c r="K399" s="10" t="s">
        <v>114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27</v>
      </c>
      <c r="D400" s="2" t="s">
        <v>105</v>
      </c>
      <c r="E400" t="s">
        <v>106</v>
      </c>
      <c r="F400" s="20">
        <v>510095</v>
      </c>
      <c r="G400" s="3">
        <v>0.45339391436045712</v>
      </c>
      <c r="H400" s="3">
        <v>-2.541942043721403E-2</v>
      </c>
      <c r="I400" s="3">
        <v>-0.1558747506594225</v>
      </c>
      <c r="J400" s="4" t="s">
        <v>17</v>
      </c>
      <c r="K400" s="10" t="s">
        <v>105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27</v>
      </c>
      <c r="D401" s="2" t="s">
        <v>107</v>
      </c>
      <c r="E401" t="s">
        <v>108</v>
      </c>
      <c r="F401" s="20">
        <v>510095</v>
      </c>
      <c r="G401" s="3">
        <v>0.37682077264091196</v>
      </c>
      <c r="H401" s="3">
        <v>-7.2125583368688975E-2</v>
      </c>
      <c r="I401" s="3">
        <v>-0.24950842286960115</v>
      </c>
      <c r="J401" s="4" t="s">
        <v>17</v>
      </c>
      <c r="K401" s="10" t="s">
        <v>107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1163</v>
      </c>
      <c r="D402" s="2" t="s">
        <v>997</v>
      </c>
      <c r="E402" t="s">
        <v>1165</v>
      </c>
      <c r="F402" s="20">
        <v>550011</v>
      </c>
      <c r="G402" s="3">
        <v>0.98279990963174946</v>
      </c>
      <c r="H402" s="3">
        <v>4.7417908938742079E-2</v>
      </c>
      <c r="I402" s="3">
        <v>0.14326907048109402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1279</v>
      </c>
      <c r="P402" s="10" t="s">
        <v>1279</v>
      </c>
      <c r="Q402" s="10" t="s">
        <v>1279</v>
      </c>
      <c r="R402" s="10" t="s">
        <v>1279</v>
      </c>
      <c r="S402" s="10" t="s">
        <v>1279</v>
      </c>
    </row>
    <row r="403" spans="2:19" ht="15" thickTop="1" thickBot="1" x14ac:dyDescent="0.5">
      <c r="B403" s="12">
        <v>376</v>
      </c>
      <c r="C403" s="2" t="s">
        <v>1171</v>
      </c>
      <c r="D403" s="2" t="s">
        <v>1002</v>
      </c>
      <c r="E403" t="s">
        <v>1172</v>
      </c>
      <c r="F403" s="20">
        <v>550015</v>
      </c>
      <c r="G403" s="3">
        <v>0.94100207530388358</v>
      </c>
      <c r="H403" s="3">
        <v>3.9902422024742971E-2</v>
      </c>
      <c r="I403" s="3">
        <v>0.11406885274053698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1002</v>
      </c>
    </row>
    <row r="404" spans="2:19" ht="15" thickTop="1" thickBot="1" x14ac:dyDescent="0.5">
      <c r="B404" s="12">
        <v>377</v>
      </c>
      <c r="C404" s="2" t="s">
        <v>67</v>
      </c>
      <c r="D404" s="2" t="s">
        <v>70</v>
      </c>
      <c r="E404" t="s">
        <v>71</v>
      </c>
      <c r="F404" s="20">
        <v>550015</v>
      </c>
      <c r="G404" s="3">
        <v>0.98923625808792404</v>
      </c>
      <c r="H404" s="3">
        <v>3.0953097459266533E-2</v>
      </c>
      <c r="I404" s="3">
        <v>0.24395264773720049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70</v>
      </c>
    </row>
    <row r="405" spans="2:19" ht="15" thickTop="1" thickBot="1" x14ac:dyDescent="0.5">
      <c r="B405" s="12">
        <v>378</v>
      </c>
      <c r="C405" s="2" t="s">
        <v>1128</v>
      </c>
      <c r="D405" s="2" t="s">
        <v>970</v>
      </c>
      <c r="E405" t="s">
        <v>1129</v>
      </c>
      <c r="F405" s="20">
        <v>550015</v>
      </c>
      <c r="G405" s="3">
        <v>0.86</v>
      </c>
      <c r="H405" s="3">
        <v>1.8080068876452783E-2</v>
      </c>
      <c r="I405" s="3">
        <v>0.1591858741069658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970</v>
      </c>
    </row>
    <row r="406" spans="2:19" ht="15" thickTop="1" thickBot="1" x14ac:dyDescent="0.5">
      <c r="B406" s="12">
        <v>379</v>
      </c>
      <c r="C406" s="2" t="s">
        <v>1163</v>
      </c>
      <c r="D406" s="2" t="s">
        <v>996</v>
      </c>
      <c r="E406" t="s">
        <v>1164</v>
      </c>
      <c r="F406" s="20">
        <v>550015</v>
      </c>
      <c r="G406" s="3">
        <v>1</v>
      </c>
      <c r="H406" s="3">
        <v>1.5654875717017066E-2</v>
      </c>
      <c r="I406" s="3">
        <v>0.24308998324554457</v>
      </c>
      <c r="J406" s="4" t="s">
        <v>25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996</v>
      </c>
    </row>
    <row r="407" spans="2:19" ht="15" thickTop="1" thickBot="1" x14ac:dyDescent="0.5">
      <c r="B407" s="12">
        <v>380</v>
      </c>
      <c r="C407" s="2" t="s">
        <v>49</v>
      </c>
      <c r="D407" s="2" t="s">
        <v>56</v>
      </c>
      <c r="E407" t="s">
        <v>57</v>
      </c>
      <c r="F407" s="20">
        <v>550015</v>
      </c>
      <c r="G407" s="3">
        <v>0.86496749694278163</v>
      </c>
      <c r="H407" s="3">
        <v>1.5504128994353232E-2</v>
      </c>
      <c r="I407" s="3">
        <v>0.17151036800984007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56</v>
      </c>
    </row>
    <row r="408" spans="2:19" ht="15" thickTop="1" thickBot="1" x14ac:dyDescent="0.5">
      <c r="B408" s="12">
        <v>381</v>
      </c>
      <c r="C408" s="2" t="s">
        <v>1125</v>
      </c>
      <c r="D408" s="2" t="s">
        <v>968</v>
      </c>
      <c r="E408" t="s">
        <v>1126</v>
      </c>
      <c r="F408" s="20">
        <v>550015</v>
      </c>
      <c r="G408" s="3">
        <v>0.40380843412880019</v>
      </c>
      <c r="H408" s="3">
        <v>1.4591799039527181E-2</v>
      </c>
      <c r="I408" s="3">
        <v>0.1126659520775062</v>
      </c>
      <c r="J408" s="4" t="s">
        <v>25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968</v>
      </c>
    </row>
    <row r="409" spans="2:19" ht="15" thickTop="1" thickBot="1" x14ac:dyDescent="0.5">
      <c r="B409" s="12">
        <v>382</v>
      </c>
      <c r="C409" s="2" t="s">
        <v>49</v>
      </c>
      <c r="D409" s="2" t="s">
        <v>52</v>
      </c>
      <c r="E409" t="s">
        <v>53</v>
      </c>
      <c r="F409" s="20">
        <v>550015</v>
      </c>
      <c r="G409" s="3">
        <v>0.97775703841966111</v>
      </c>
      <c r="H409" s="3">
        <v>1.4436424208773E-2</v>
      </c>
      <c r="I409" s="3">
        <v>0.14261736122009783</v>
      </c>
      <c r="J409" s="4" t="s">
        <v>25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52</v>
      </c>
    </row>
    <row r="410" spans="2:19" ht="15" thickTop="1" thickBot="1" x14ac:dyDescent="0.5">
      <c r="B410" s="12">
        <v>383</v>
      </c>
      <c r="C410" s="2" t="s">
        <v>1173</v>
      </c>
      <c r="D410" s="2" t="s">
        <v>1004</v>
      </c>
      <c r="E410" t="s">
        <v>1175</v>
      </c>
      <c r="F410" s="20">
        <v>550015</v>
      </c>
      <c r="G410" s="3">
        <v>0.91544263596665332</v>
      </c>
      <c r="H410" s="3">
        <v>4.613397305775974E-3</v>
      </c>
      <c r="I410" s="3">
        <v>0.16238104490452335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1004</v>
      </c>
    </row>
    <row r="411" spans="2:19" ht="15" thickTop="1" thickBot="1" x14ac:dyDescent="0.5">
      <c r="B411" s="12">
        <v>384</v>
      </c>
      <c r="C411" s="2" t="s">
        <v>1156</v>
      </c>
      <c r="D411" s="2" t="s">
        <v>990</v>
      </c>
      <c r="E411" t="s">
        <v>1157</v>
      </c>
      <c r="F411" s="20">
        <v>550015</v>
      </c>
      <c r="G411" s="3">
        <v>0.99569892473118282</v>
      </c>
      <c r="H411" s="3">
        <v>2.1023992085085542E-3</v>
      </c>
      <c r="I411" s="3">
        <v>0.23851833283783594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990</v>
      </c>
    </row>
    <row r="412" spans="2:19" ht="15" thickTop="1" thickBot="1" x14ac:dyDescent="0.5">
      <c r="B412" s="12">
        <v>385</v>
      </c>
      <c r="C412" s="2" t="s">
        <v>76</v>
      </c>
      <c r="D412" s="2" t="s">
        <v>77</v>
      </c>
      <c r="E412" t="s">
        <v>78</v>
      </c>
      <c r="F412" s="20">
        <v>550015</v>
      </c>
      <c r="G412" s="3">
        <v>0.89183955739972343</v>
      </c>
      <c r="H412" s="3">
        <v>-4.3432939541348161E-3</v>
      </c>
      <c r="I412" s="3">
        <v>0.32981253611095734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77</v>
      </c>
    </row>
    <row r="413" spans="2:19" ht="15" thickTop="1" thickBot="1" x14ac:dyDescent="0.5">
      <c r="B413" s="12">
        <v>386</v>
      </c>
      <c r="C413" s="2" t="s">
        <v>31</v>
      </c>
      <c r="D413" s="2" t="s">
        <v>34</v>
      </c>
      <c r="E413" t="s">
        <v>35</v>
      </c>
      <c r="F413" s="20">
        <v>550015</v>
      </c>
      <c r="G413" s="3">
        <v>0.64890443370023665</v>
      </c>
      <c r="H413" s="3">
        <v>-2.7033271719038857E-2</v>
      </c>
      <c r="I413" s="3">
        <v>6.1449908815112218E-2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34</v>
      </c>
    </row>
    <row r="414" spans="2:19" ht="15" thickTop="1" thickBot="1" x14ac:dyDescent="0.5">
      <c r="B414" s="12">
        <v>387</v>
      </c>
      <c r="C414" s="2" t="s">
        <v>1136</v>
      </c>
      <c r="D414" s="2" t="s">
        <v>978</v>
      </c>
      <c r="E414" t="s">
        <v>1139</v>
      </c>
      <c r="F414" s="20">
        <v>550021</v>
      </c>
      <c r="G414" s="3">
        <v>0.86340497737556576</v>
      </c>
      <c r="H414" s="3">
        <v>3.5298466087599401E-2</v>
      </c>
      <c r="I414" s="3">
        <v>6.0713643291941032E-2</v>
      </c>
      <c r="J414" s="4" t="s">
        <v>24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1211</v>
      </c>
      <c r="Q414" s="10" t="s">
        <v>1211</v>
      </c>
      <c r="R414" s="10" t="s">
        <v>1211</v>
      </c>
      <c r="S414" s="10" t="s">
        <v>26</v>
      </c>
    </row>
    <row r="415" spans="2:19" ht="15" thickTop="1" thickBot="1" x14ac:dyDescent="0.5">
      <c r="B415" s="12">
        <v>388</v>
      </c>
      <c r="C415" s="2" t="s">
        <v>1163</v>
      </c>
      <c r="D415" s="2" t="s">
        <v>998</v>
      </c>
      <c r="E415" t="s">
        <v>1166</v>
      </c>
      <c r="F415" s="20">
        <v>550021</v>
      </c>
      <c r="G415" s="3">
        <v>0.36846307385229549</v>
      </c>
      <c r="H415" s="3">
        <v>3.0862971057685915E-2</v>
      </c>
      <c r="I415" s="3">
        <v>1.1862815715493602E-2</v>
      </c>
      <c r="J415" s="4" t="s">
        <v>24</v>
      </c>
      <c r="K415" s="10" t="s">
        <v>26</v>
      </c>
      <c r="L415" s="10" t="s">
        <v>26</v>
      </c>
      <c r="M415" s="10" t="s">
        <v>1339</v>
      </c>
      <c r="N415" s="10" t="s">
        <v>1339</v>
      </c>
      <c r="O415" s="10" t="s">
        <v>1339</v>
      </c>
      <c r="P415" s="10" t="s">
        <v>1339</v>
      </c>
      <c r="Q415" s="10" t="s">
        <v>1339</v>
      </c>
      <c r="R415" s="10" t="s">
        <v>1339</v>
      </c>
      <c r="S415" s="10" t="s">
        <v>26</v>
      </c>
    </row>
    <row r="416" spans="2:19" ht="15" thickTop="1" thickBot="1" x14ac:dyDescent="0.5">
      <c r="B416" s="12">
        <v>389</v>
      </c>
      <c r="C416" s="2" t="s">
        <v>90</v>
      </c>
      <c r="D416" s="2" t="s">
        <v>91</v>
      </c>
      <c r="E416" t="s">
        <v>92</v>
      </c>
      <c r="F416" s="20">
        <v>550025</v>
      </c>
      <c r="G416" s="3">
        <v>0.92818037746722371</v>
      </c>
      <c r="H416" s="3">
        <v>6.4135643199410161E-2</v>
      </c>
      <c r="I416" s="3">
        <v>0.11804018051294145</v>
      </c>
      <c r="J416" s="4" t="s">
        <v>24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91</v>
      </c>
      <c r="S416" s="10" t="s">
        <v>26</v>
      </c>
    </row>
    <row r="417" spans="2:19" ht="15" thickTop="1" thickBot="1" x14ac:dyDescent="0.5">
      <c r="B417" s="12">
        <v>390</v>
      </c>
      <c r="C417" s="2" t="s">
        <v>79</v>
      </c>
      <c r="D417" s="2" t="s">
        <v>80</v>
      </c>
      <c r="E417" t="s">
        <v>81</v>
      </c>
      <c r="F417" s="20">
        <v>550025</v>
      </c>
      <c r="G417" s="3">
        <v>0.98178025034770511</v>
      </c>
      <c r="H417" s="3">
        <v>5.7615432574173835E-2</v>
      </c>
      <c r="I417" s="3">
        <v>0.13023202129403991</v>
      </c>
      <c r="J417" s="4" t="s">
        <v>24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80</v>
      </c>
      <c r="S417" s="10" t="s">
        <v>26</v>
      </c>
    </row>
    <row r="418" spans="2:19" ht="15" thickTop="1" thickBot="1" x14ac:dyDescent="0.5">
      <c r="B418" s="12">
        <v>391</v>
      </c>
      <c r="C418" s="2" t="s">
        <v>79</v>
      </c>
      <c r="D418" s="2" t="s">
        <v>82</v>
      </c>
      <c r="E418" t="s">
        <v>83</v>
      </c>
      <c r="F418" s="20">
        <v>550025</v>
      </c>
      <c r="G418" s="3">
        <v>0.96912507069395282</v>
      </c>
      <c r="H418" s="3">
        <v>4.166380553457389E-2</v>
      </c>
      <c r="I418" s="3">
        <v>7.7163395758534273E-2</v>
      </c>
      <c r="J418" s="4" t="s">
        <v>24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82</v>
      </c>
      <c r="S418" s="10" t="s">
        <v>26</v>
      </c>
    </row>
    <row r="419" spans="2:19" ht="15" thickTop="1" thickBot="1" x14ac:dyDescent="0.5">
      <c r="B419" s="12">
        <v>392</v>
      </c>
      <c r="C419" s="2" t="s">
        <v>1125</v>
      </c>
      <c r="D419" s="2" t="s">
        <v>969</v>
      </c>
      <c r="E419" t="s">
        <v>1127</v>
      </c>
      <c r="F419" s="20">
        <v>550025</v>
      </c>
      <c r="G419" s="3">
        <v>0.96129812537794801</v>
      </c>
      <c r="H419" s="3">
        <v>3.6969464182830751E-2</v>
      </c>
      <c r="I419" s="3">
        <v>4.4531636521552308E-2</v>
      </c>
      <c r="J419" s="4" t="s">
        <v>24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969</v>
      </c>
      <c r="S419" s="10" t="s">
        <v>26</v>
      </c>
    </row>
    <row r="420" spans="2:19" ht="15" thickTop="1" thickBot="1" x14ac:dyDescent="0.5">
      <c r="B420" s="12">
        <v>393</v>
      </c>
      <c r="C420" s="2" t="s">
        <v>1153</v>
      </c>
      <c r="D420" s="2" t="s">
        <v>988</v>
      </c>
      <c r="E420" t="s">
        <v>1154</v>
      </c>
      <c r="F420" s="20">
        <v>550031</v>
      </c>
      <c r="G420" s="3">
        <v>0.33655071935895092</v>
      </c>
      <c r="H420" s="3">
        <v>5.7374282821464707E-2</v>
      </c>
      <c r="I420" s="3">
        <v>6.8230540721370525E-2</v>
      </c>
      <c r="J420" s="4" t="s">
        <v>23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1212</v>
      </c>
      <c r="P420" s="10" t="s">
        <v>1212</v>
      </c>
      <c r="Q420" s="10" t="s">
        <v>1212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64</v>
      </c>
      <c r="D421" s="2" t="s">
        <v>65</v>
      </c>
      <c r="E421" t="s">
        <v>66</v>
      </c>
      <c r="F421" s="20">
        <v>550031</v>
      </c>
      <c r="G421" s="3">
        <v>0.90347915443335303</v>
      </c>
      <c r="H421" s="3">
        <v>5.9145229896698723E-3</v>
      </c>
      <c r="I421" s="3">
        <v>5.1534551872904788E-2</v>
      </c>
      <c r="J421" s="4" t="s">
        <v>23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1310</v>
      </c>
      <c r="P421" s="10" t="s">
        <v>1310</v>
      </c>
      <c r="Q421" s="10" t="s">
        <v>1310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40</v>
      </c>
      <c r="D422" s="2" t="s">
        <v>41</v>
      </c>
      <c r="E422" t="s">
        <v>42</v>
      </c>
      <c r="F422" s="20">
        <v>550031</v>
      </c>
      <c r="G422" s="3">
        <v>0.67765168048886937</v>
      </c>
      <c r="H422" s="3">
        <v>-3.8659793814433047E-3</v>
      </c>
      <c r="I422" s="3">
        <v>2.1735129732594179E-2</v>
      </c>
      <c r="J422" s="4" t="s">
        <v>23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1308</v>
      </c>
      <c r="P422" s="10" t="s">
        <v>1308</v>
      </c>
      <c r="Q422" s="10" t="s">
        <v>1308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40</v>
      </c>
      <c r="D423" s="2" t="s">
        <v>43</v>
      </c>
      <c r="E423" t="s">
        <v>44</v>
      </c>
      <c r="F423" s="20">
        <v>550039</v>
      </c>
      <c r="G423" s="3">
        <v>0.88130320890635239</v>
      </c>
      <c r="H423" s="3">
        <v>-3.9453717754172939E-2</v>
      </c>
      <c r="I423" s="3">
        <v>4.9900579046502302E-2</v>
      </c>
      <c r="J423" s="4" t="s">
        <v>23</v>
      </c>
      <c r="K423" s="10" t="s">
        <v>26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1309</v>
      </c>
      <c r="R423" s="10" t="s">
        <v>1309</v>
      </c>
      <c r="S423" s="10" t="s">
        <v>1309</v>
      </c>
    </row>
    <row r="424" spans="2:19" ht="15" thickTop="1" thickBot="1" x14ac:dyDescent="0.5">
      <c r="B424" s="12">
        <v>397</v>
      </c>
      <c r="C424" s="2" t="s">
        <v>1173</v>
      </c>
      <c r="D424" s="2" t="s">
        <v>1003</v>
      </c>
      <c r="E424" t="s">
        <v>1174</v>
      </c>
      <c r="F424" s="20">
        <v>550039</v>
      </c>
      <c r="G424" s="3">
        <v>0.88217522658610259</v>
      </c>
      <c r="H424" s="3">
        <v>-6.0292003933731741E-2</v>
      </c>
      <c r="I424" s="3">
        <v>0.16609701078511971</v>
      </c>
      <c r="J424" s="4" t="s">
        <v>23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1340</v>
      </c>
      <c r="R424" s="10" t="s">
        <v>1340</v>
      </c>
      <c r="S424" s="10" t="s">
        <v>1340</v>
      </c>
    </row>
    <row r="425" spans="2:19" ht="15" thickTop="1" thickBot="1" x14ac:dyDescent="0.5">
      <c r="B425" s="12">
        <v>398</v>
      </c>
      <c r="C425" s="2" t="s">
        <v>31</v>
      </c>
      <c r="D425" s="2" t="s">
        <v>32</v>
      </c>
      <c r="E425" t="s">
        <v>33</v>
      </c>
      <c r="F425" s="20">
        <v>550039</v>
      </c>
      <c r="G425" s="3">
        <v>0.78140433755636662</v>
      </c>
      <c r="H425" s="3">
        <v>-7.4817813765182151E-2</v>
      </c>
      <c r="I425" s="3">
        <v>3.2114235335757441E-2</v>
      </c>
      <c r="J425" s="4" t="s">
        <v>23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1306</v>
      </c>
      <c r="R425" s="10" t="s">
        <v>1306</v>
      </c>
      <c r="S425" s="10" t="s">
        <v>1306</v>
      </c>
    </row>
    <row r="426" spans="2:19" ht="15" thickTop="1" thickBot="1" x14ac:dyDescent="0.5">
      <c r="B426" s="12">
        <v>399</v>
      </c>
      <c r="C426" s="2" t="s">
        <v>1134</v>
      </c>
      <c r="D426" s="2" t="s">
        <v>975</v>
      </c>
      <c r="E426" t="s">
        <v>1135</v>
      </c>
      <c r="F426" s="20">
        <v>550041</v>
      </c>
      <c r="G426" s="3">
        <v>0.76906891109942133</v>
      </c>
      <c r="H426" s="3">
        <v>0.1055734190782423</v>
      </c>
      <c r="I426" s="3">
        <v>7.7824914839796491E-2</v>
      </c>
      <c r="J426" s="4" t="s">
        <v>22</v>
      </c>
      <c r="K426" s="10" t="s">
        <v>26</v>
      </c>
      <c r="L426" s="10" t="s">
        <v>26</v>
      </c>
      <c r="M426" s="10" t="s">
        <v>26</v>
      </c>
      <c r="N426" s="10" t="s">
        <v>1274</v>
      </c>
      <c r="O426" s="10" t="s">
        <v>1274</v>
      </c>
      <c r="P426" s="10" t="s">
        <v>1274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1176</v>
      </c>
      <c r="D427" s="2" t="s">
        <v>1005</v>
      </c>
      <c r="E427" t="s">
        <v>1177</v>
      </c>
      <c r="F427" s="20">
        <v>550045</v>
      </c>
      <c r="G427" s="3">
        <v>0.78717948717948738</v>
      </c>
      <c r="H427" s="3">
        <v>1.2311722331368855E-2</v>
      </c>
      <c r="I427" s="3">
        <v>1.4461557039004203E-2</v>
      </c>
      <c r="J427" s="4" t="s">
        <v>22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1005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84</v>
      </c>
      <c r="D428" s="2" t="s">
        <v>85</v>
      </c>
      <c r="E428" t="s">
        <v>86</v>
      </c>
      <c r="F428" s="20">
        <v>550049</v>
      </c>
      <c r="G428" s="3">
        <v>0.77275479313824424</v>
      </c>
      <c r="H428" s="3">
        <v>-7.2143009150883175E-2</v>
      </c>
      <c r="I428" s="3">
        <v>-5.6357735648162904E-2</v>
      </c>
      <c r="J428" s="4" t="s">
        <v>22</v>
      </c>
      <c r="K428" s="10" t="s">
        <v>26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1311</v>
      </c>
      <c r="Q428" s="10" t="s">
        <v>1311</v>
      </c>
      <c r="R428" s="10" t="s">
        <v>1311</v>
      </c>
      <c r="S428" s="10" t="s">
        <v>1311</v>
      </c>
    </row>
    <row r="429" spans="2:19" ht="15" thickTop="1" thickBot="1" x14ac:dyDescent="0.5">
      <c r="B429" s="12">
        <v>402</v>
      </c>
      <c r="C429" s="2" t="s">
        <v>49</v>
      </c>
      <c r="D429" s="2" t="s">
        <v>54</v>
      </c>
      <c r="E429" t="s">
        <v>55</v>
      </c>
      <c r="F429" s="20">
        <v>550055</v>
      </c>
      <c r="G429" s="3">
        <v>0.90827760439887051</v>
      </c>
      <c r="H429" s="3">
        <v>1.538833564158343E-3</v>
      </c>
      <c r="I429" s="3">
        <v>1.0219830744548932E-2</v>
      </c>
      <c r="J429" s="4" t="s">
        <v>21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54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1128</v>
      </c>
      <c r="D430" s="2" t="s">
        <v>971</v>
      </c>
      <c r="E430" t="s">
        <v>1130</v>
      </c>
      <c r="F430" s="20">
        <v>550055</v>
      </c>
      <c r="G430" s="3">
        <v>0.85079285803471105</v>
      </c>
      <c r="H430" s="3">
        <v>4.826254826255581E-4</v>
      </c>
      <c r="I430" s="3">
        <v>2.1379426199828739E-3</v>
      </c>
      <c r="J430" s="4" t="s">
        <v>21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971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67</v>
      </c>
      <c r="D431" s="2" t="s">
        <v>68</v>
      </c>
      <c r="E431" t="s">
        <v>69</v>
      </c>
      <c r="F431" s="20">
        <v>550055</v>
      </c>
      <c r="G431" s="3">
        <v>0.56233421750663126</v>
      </c>
      <c r="H431" s="3">
        <v>-6.8226120857700088E-3</v>
      </c>
      <c r="I431" s="3">
        <v>1.0131049386286827E-2</v>
      </c>
      <c r="J431" s="4" t="s">
        <v>21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68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1156</v>
      </c>
      <c r="D432" s="2" t="s">
        <v>992</v>
      </c>
      <c r="E432" t="s">
        <v>1159</v>
      </c>
      <c r="F432" s="20">
        <v>550055</v>
      </c>
      <c r="G432" s="3">
        <v>0.41004794663331251</v>
      </c>
      <c r="H432" s="3">
        <v>-2.8415577825700811E-2</v>
      </c>
      <c r="I432" s="3">
        <v>2.7800535035988141E-2</v>
      </c>
      <c r="J432" s="4" t="s">
        <v>21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992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90</v>
      </c>
      <c r="D433" s="2" t="s">
        <v>93</v>
      </c>
      <c r="E433" t="s">
        <v>94</v>
      </c>
      <c r="F433" s="20">
        <v>550061</v>
      </c>
      <c r="G433" s="3">
        <v>0.72715155027528244</v>
      </c>
      <c r="H433" s="3">
        <v>6.4172602171357243E-2</v>
      </c>
      <c r="I433" s="3">
        <v>-7.1359412389985957E-2</v>
      </c>
      <c r="J433" s="4" t="s">
        <v>20</v>
      </c>
      <c r="K433" s="10" t="s">
        <v>1216</v>
      </c>
      <c r="L433" s="10" t="s">
        <v>1216</v>
      </c>
      <c r="M433" s="10" t="s">
        <v>1216</v>
      </c>
      <c r="N433" s="10" t="s">
        <v>1216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49</v>
      </c>
      <c r="D434" s="2" t="s">
        <v>62</v>
      </c>
      <c r="E434" t="s">
        <v>63</v>
      </c>
      <c r="F434" s="20">
        <v>550065</v>
      </c>
      <c r="G434" s="3">
        <v>0.18908481492276302</v>
      </c>
      <c r="H434" s="3">
        <v>3.0266586490278573E-2</v>
      </c>
      <c r="I434" s="3">
        <v>-3.5067505381995372E-2</v>
      </c>
      <c r="J434" s="4" t="s">
        <v>20</v>
      </c>
      <c r="K434" s="10" t="s">
        <v>26</v>
      </c>
      <c r="L434" s="10" t="s">
        <v>26</v>
      </c>
      <c r="M434" s="10" t="s">
        <v>26</v>
      </c>
      <c r="N434" s="10" t="s">
        <v>62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1150</v>
      </c>
      <c r="D435" s="2" t="s">
        <v>986</v>
      </c>
      <c r="E435" t="s">
        <v>1151</v>
      </c>
      <c r="F435" s="20">
        <v>550065</v>
      </c>
      <c r="G435" s="3">
        <v>0.50477820567679366</v>
      </c>
      <c r="H435" s="3">
        <v>1.5536187949981104E-2</v>
      </c>
      <c r="I435" s="3">
        <v>-9.2696135966777154E-3</v>
      </c>
      <c r="J435" s="4" t="s">
        <v>20</v>
      </c>
      <c r="K435" s="10" t="s">
        <v>26</v>
      </c>
      <c r="L435" s="10" t="s">
        <v>26</v>
      </c>
      <c r="M435" s="10" t="s">
        <v>26</v>
      </c>
      <c r="N435" s="10" t="s">
        <v>986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1136</v>
      </c>
      <c r="D436" s="2" t="s">
        <v>976</v>
      </c>
      <c r="E436" t="s">
        <v>1137</v>
      </c>
      <c r="F436" s="20">
        <v>550075</v>
      </c>
      <c r="G436" s="3">
        <v>0.67089843750000022</v>
      </c>
      <c r="H436" s="3">
        <v>2.2385771235817357E-2</v>
      </c>
      <c r="I436" s="3">
        <v>-4.7464103406369149E-3</v>
      </c>
      <c r="J436" s="4" t="s">
        <v>19</v>
      </c>
      <c r="K436" s="10" t="s">
        <v>26</v>
      </c>
      <c r="L436" s="10" t="s">
        <v>26</v>
      </c>
      <c r="M436" s="10" t="s">
        <v>976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67</v>
      </c>
      <c r="D437" s="2" t="s">
        <v>72</v>
      </c>
      <c r="E437" t="s">
        <v>73</v>
      </c>
      <c r="F437" s="20">
        <v>550075</v>
      </c>
      <c r="G437" s="3">
        <v>0.32328916318751139</v>
      </c>
      <c r="H437" s="3">
        <v>1.0836945648549612E-2</v>
      </c>
      <c r="I437" s="3">
        <v>-5.9693124655425644E-2</v>
      </c>
      <c r="J437" s="4" t="s">
        <v>19</v>
      </c>
      <c r="K437" s="10" t="s">
        <v>26</v>
      </c>
      <c r="L437" s="10" t="s">
        <v>26</v>
      </c>
      <c r="M437" s="10" t="s">
        <v>72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67</v>
      </c>
      <c r="D438" s="2" t="s">
        <v>74</v>
      </c>
      <c r="E438" t="s">
        <v>75</v>
      </c>
      <c r="F438" s="20">
        <v>550075</v>
      </c>
      <c r="G438" s="3">
        <v>0.82105193340850291</v>
      </c>
      <c r="H438" s="3">
        <v>-2.0362756952841635E-2</v>
      </c>
      <c r="I438" s="3">
        <v>-6.3190038195800768E-2</v>
      </c>
      <c r="J438" s="4" t="s">
        <v>19</v>
      </c>
      <c r="K438" s="10" t="s">
        <v>26</v>
      </c>
      <c r="L438" s="10" t="s">
        <v>26</v>
      </c>
      <c r="M438" s="10" t="s">
        <v>74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1128</v>
      </c>
      <c r="D439" s="2" t="s">
        <v>972</v>
      </c>
      <c r="E439" t="s">
        <v>1131</v>
      </c>
      <c r="F439" s="20">
        <v>550075</v>
      </c>
      <c r="G439" s="3">
        <v>0.64668576104746323</v>
      </c>
      <c r="H439" s="3">
        <v>-2.9280712921705972E-2</v>
      </c>
      <c r="I439" s="3">
        <v>-3.6031864677847282E-2</v>
      </c>
      <c r="J439" s="4" t="s">
        <v>19</v>
      </c>
      <c r="K439" s="10" t="s">
        <v>26</v>
      </c>
      <c r="L439" s="10" t="s">
        <v>26</v>
      </c>
      <c r="M439" s="10" t="s">
        <v>972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1128</v>
      </c>
      <c r="D440" s="2" t="s">
        <v>973</v>
      </c>
      <c r="E440" t="s">
        <v>1132</v>
      </c>
      <c r="F440" s="20">
        <v>550079</v>
      </c>
      <c r="G440" s="3">
        <v>0.45786802030456819</v>
      </c>
      <c r="H440" s="3">
        <v>-1.9951049469702782E-2</v>
      </c>
      <c r="I440" s="3">
        <v>-1.9230547992135617E-2</v>
      </c>
      <c r="J440" s="4" t="s">
        <v>19</v>
      </c>
      <c r="K440" s="10" t="s">
        <v>26</v>
      </c>
      <c r="L440" s="10" t="s">
        <v>26</v>
      </c>
      <c r="M440" s="10" t="s">
        <v>1273</v>
      </c>
      <c r="N440" s="10" t="s">
        <v>1273</v>
      </c>
      <c r="O440" s="10" t="s">
        <v>1273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1136</v>
      </c>
      <c r="D441" s="2" t="s">
        <v>977</v>
      </c>
      <c r="E441" t="s">
        <v>1138</v>
      </c>
      <c r="F441" s="20">
        <v>550079</v>
      </c>
      <c r="G441" s="3">
        <v>0.72327221438645972</v>
      </c>
      <c r="H441" s="3">
        <v>-3.3195655499464613E-2</v>
      </c>
      <c r="I441" s="3">
        <v>-2.089961045129193E-2</v>
      </c>
      <c r="J441" s="4" t="s">
        <v>19</v>
      </c>
      <c r="K441" s="10" t="s">
        <v>26</v>
      </c>
      <c r="L441" s="10" t="s">
        <v>26</v>
      </c>
      <c r="M441" s="10" t="s">
        <v>1275</v>
      </c>
      <c r="N441" s="10" t="s">
        <v>1275</v>
      </c>
      <c r="O441" s="10" t="s">
        <v>1275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1156</v>
      </c>
      <c r="D442" s="2" t="s">
        <v>993</v>
      </c>
      <c r="E442" t="s">
        <v>1160</v>
      </c>
      <c r="F442" s="20">
        <v>550079</v>
      </c>
      <c r="G442" s="3">
        <v>0.31708568496664963</v>
      </c>
      <c r="H442" s="3">
        <v>-5.3487376979032948E-2</v>
      </c>
      <c r="I442" s="3">
        <v>-3.6912547131222502E-2</v>
      </c>
      <c r="J442" s="4" t="s">
        <v>19</v>
      </c>
      <c r="K442" s="10" t="s">
        <v>26</v>
      </c>
      <c r="L442" s="10" t="s">
        <v>26</v>
      </c>
      <c r="M442" s="10" t="s">
        <v>1277</v>
      </c>
      <c r="N442" s="10" t="s">
        <v>1277</v>
      </c>
      <c r="O442" s="10" t="s">
        <v>1277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1169</v>
      </c>
      <c r="D443" s="2" t="s">
        <v>1001</v>
      </c>
      <c r="E443" t="s">
        <v>1170</v>
      </c>
      <c r="F443" s="20">
        <v>550079</v>
      </c>
      <c r="G443" s="3">
        <v>1.5653964984552005E-2</v>
      </c>
      <c r="H443" s="3">
        <v>-6.3409563409563358E-2</v>
      </c>
      <c r="I443" s="3">
        <v>-0.3837925822579194</v>
      </c>
      <c r="J443" s="4" t="s">
        <v>19</v>
      </c>
      <c r="K443" s="10" t="s">
        <v>26</v>
      </c>
      <c r="L443" s="10" t="s">
        <v>26</v>
      </c>
      <c r="M443" s="10" t="s">
        <v>1001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87</v>
      </c>
      <c r="D444" s="2" t="s">
        <v>88</v>
      </c>
      <c r="E444" t="s">
        <v>89</v>
      </c>
      <c r="F444" s="20">
        <v>550079</v>
      </c>
      <c r="G444" s="3">
        <v>0.21094312455003597</v>
      </c>
      <c r="H444" s="3">
        <v>-9.6086956521739167E-2</v>
      </c>
      <c r="I444" s="3">
        <v>-4.7912356645916906E-2</v>
      </c>
      <c r="J444" s="4" t="s">
        <v>19</v>
      </c>
      <c r="K444" s="10" t="s">
        <v>26</v>
      </c>
      <c r="L444" s="10" t="s">
        <v>26</v>
      </c>
      <c r="M444" s="10" t="s">
        <v>1312</v>
      </c>
      <c r="N444" s="10" t="s">
        <v>1312</v>
      </c>
      <c r="O444" s="10" t="s">
        <v>1312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49</v>
      </c>
      <c r="D445" s="2" t="s">
        <v>50</v>
      </c>
      <c r="E445" t="s">
        <v>51</v>
      </c>
      <c r="F445" s="20">
        <v>550079</v>
      </c>
      <c r="G445" s="3">
        <v>0.28320561941251599</v>
      </c>
      <c r="H445" s="3">
        <v>-9.7578203834510477E-2</v>
      </c>
      <c r="I445" s="3">
        <v>-4.054380985538341E-2</v>
      </c>
      <c r="J445" s="4" t="s">
        <v>19</v>
      </c>
      <c r="K445" s="10" t="s">
        <v>26</v>
      </c>
      <c r="L445" s="10" t="s">
        <v>26</v>
      </c>
      <c r="M445" s="10" t="s">
        <v>1194</v>
      </c>
      <c r="N445" s="10" t="s">
        <v>1194</v>
      </c>
      <c r="O445" s="10" t="s">
        <v>1194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1156</v>
      </c>
      <c r="D446" s="2" t="s">
        <v>995</v>
      </c>
      <c r="E446" t="s">
        <v>1162</v>
      </c>
      <c r="F446" s="20">
        <v>550081</v>
      </c>
      <c r="G446" s="3">
        <v>0.24236526946107781</v>
      </c>
      <c r="H446" s="3">
        <v>-3.7889853080161497E-2</v>
      </c>
      <c r="I446" s="3">
        <v>-4.8969008687359601E-2</v>
      </c>
      <c r="J446" s="4" t="s">
        <v>18</v>
      </c>
      <c r="K446" s="10" t="s">
        <v>1276</v>
      </c>
      <c r="L446" s="10" t="s">
        <v>1276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1144</v>
      </c>
      <c r="D447" s="2" t="s">
        <v>982</v>
      </c>
      <c r="E447" t="s">
        <v>1145</v>
      </c>
      <c r="F447" s="20">
        <v>550085</v>
      </c>
      <c r="G447" s="3">
        <v>0.67499313752401857</v>
      </c>
      <c r="H447" s="3">
        <v>-3.6640115858073877E-2</v>
      </c>
      <c r="I447" s="3">
        <v>-5.2403429410693814E-2</v>
      </c>
      <c r="J447" s="4" t="s">
        <v>18</v>
      </c>
      <c r="K447" s="10" t="s">
        <v>26</v>
      </c>
      <c r="L447" s="10" t="s">
        <v>982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1136</v>
      </c>
      <c r="D448" s="2" t="s">
        <v>979</v>
      </c>
      <c r="E448" t="s">
        <v>1140</v>
      </c>
      <c r="F448" s="20">
        <v>550089</v>
      </c>
      <c r="G448" s="3">
        <v>0.65527714502657552</v>
      </c>
      <c r="H448" s="3">
        <v>-2.0911528150133994E-2</v>
      </c>
      <c r="I448" s="3">
        <v>-3.9452077373386081E-2</v>
      </c>
      <c r="J448" s="4" t="s">
        <v>18</v>
      </c>
      <c r="K448" s="10" t="s">
        <v>26</v>
      </c>
      <c r="L448" s="10" t="s">
        <v>1335</v>
      </c>
      <c r="M448" s="10" t="s">
        <v>1335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1156</v>
      </c>
      <c r="D449" s="2" t="s">
        <v>994</v>
      </c>
      <c r="E449" t="s">
        <v>1161</v>
      </c>
      <c r="F449" s="20">
        <v>550089</v>
      </c>
      <c r="G449" s="3">
        <v>0.21046373365041612</v>
      </c>
      <c r="H449" s="3">
        <v>-4.8143053645116875E-2</v>
      </c>
      <c r="I449" s="3">
        <v>-7.0535852199113666E-2</v>
      </c>
      <c r="J449" s="4" t="s">
        <v>18</v>
      </c>
      <c r="K449" s="10" t="s">
        <v>26</v>
      </c>
      <c r="L449" s="10" t="s">
        <v>1278</v>
      </c>
      <c r="M449" s="10" t="s">
        <v>1278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1156</v>
      </c>
      <c r="D450" s="2" t="s">
        <v>991</v>
      </c>
      <c r="E450" t="s">
        <v>1158</v>
      </c>
      <c r="F450" s="20">
        <v>550089</v>
      </c>
      <c r="G450" s="3">
        <v>0.39187629817678293</v>
      </c>
      <c r="H450" s="3">
        <v>-5.9288537549407071E-2</v>
      </c>
      <c r="I450" s="3">
        <v>-5.9451698102450608E-2</v>
      </c>
      <c r="J450" s="4" t="s">
        <v>18</v>
      </c>
      <c r="K450" s="10" t="s">
        <v>26</v>
      </c>
      <c r="L450" s="10" t="s">
        <v>1338</v>
      </c>
      <c r="M450" s="10" t="s">
        <v>1338</v>
      </c>
      <c r="N450" s="10" t="s">
        <v>1338</v>
      </c>
      <c r="O450" s="10" t="s">
        <v>1338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31</v>
      </c>
      <c r="D451" s="2" t="s">
        <v>36</v>
      </c>
      <c r="E451" t="s">
        <v>37</v>
      </c>
      <c r="F451" s="20">
        <v>550089</v>
      </c>
      <c r="G451" s="3">
        <v>6.627179257934733E-2</v>
      </c>
      <c r="H451" s="3">
        <v>-0.12071675573718957</v>
      </c>
      <c r="I451" s="3">
        <v>-7.2407437654071372E-2</v>
      </c>
      <c r="J451" s="4" t="s">
        <v>18</v>
      </c>
      <c r="K451" s="10" t="s">
        <v>26</v>
      </c>
      <c r="L451" s="10" t="s">
        <v>1215</v>
      </c>
      <c r="M451" s="10" t="s">
        <v>1215</v>
      </c>
      <c r="N451" s="10" t="s">
        <v>1215</v>
      </c>
      <c r="O451" s="10" t="s">
        <v>1215</v>
      </c>
      <c r="P451" s="10" t="s">
        <v>1215</v>
      </c>
      <c r="Q451" s="10" t="s">
        <v>1215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1147</v>
      </c>
      <c r="D452" s="2" t="s">
        <v>984</v>
      </c>
      <c r="E452" t="s">
        <v>1148</v>
      </c>
      <c r="F452" s="20">
        <v>550095</v>
      </c>
      <c r="G452" s="3">
        <v>0.5927883120920111</v>
      </c>
      <c r="H452" s="3">
        <v>3.1367924528301845E-2</v>
      </c>
      <c r="I452" s="3">
        <v>-0.12114546519702814</v>
      </c>
      <c r="J452" s="4" t="s">
        <v>17</v>
      </c>
      <c r="K452" s="10" t="s">
        <v>984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1144</v>
      </c>
      <c r="D453" s="2" t="s">
        <v>983</v>
      </c>
      <c r="E453" t="s">
        <v>1146</v>
      </c>
      <c r="F453" s="20">
        <v>550095</v>
      </c>
      <c r="G453" s="3">
        <v>0.42487266553480468</v>
      </c>
      <c r="H453" s="3">
        <v>7.7175059685746835E-3</v>
      </c>
      <c r="I453" s="3">
        <v>-5.608960023964879E-2</v>
      </c>
      <c r="J453" s="4" t="s">
        <v>17</v>
      </c>
      <c r="K453" s="10" t="s">
        <v>983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1141</v>
      </c>
      <c r="D454" s="2" t="s">
        <v>981</v>
      </c>
      <c r="E454" t="s">
        <v>1143</v>
      </c>
      <c r="F454" s="20">
        <v>550095</v>
      </c>
      <c r="G454" s="3">
        <v>0.79355108877721914</v>
      </c>
      <c r="H454" s="3">
        <v>4.8070841239721118E-3</v>
      </c>
      <c r="I454" s="3">
        <v>-5.0331361781549962E-2</v>
      </c>
      <c r="J454" s="4" t="s">
        <v>17</v>
      </c>
      <c r="K454" s="10" t="s">
        <v>981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49</v>
      </c>
      <c r="D455" s="2" t="s">
        <v>60</v>
      </c>
      <c r="E455" t="s">
        <v>61</v>
      </c>
      <c r="F455" s="20">
        <v>550095</v>
      </c>
      <c r="G455" s="3">
        <v>0.58702989392478289</v>
      </c>
      <c r="H455" s="3">
        <v>-2.0733278669321894E-2</v>
      </c>
      <c r="I455" s="3">
        <v>-0.13412246263444183</v>
      </c>
      <c r="J455" s="4" t="s">
        <v>17</v>
      </c>
      <c r="K455" s="10" t="s">
        <v>60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49</v>
      </c>
      <c r="D456" s="2" t="s">
        <v>58</v>
      </c>
      <c r="E456" t="s">
        <v>59</v>
      </c>
      <c r="F456" s="20">
        <v>550095</v>
      </c>
      <c r="G456" s="3">
        <v>0.44842028589638527</v>
      </c>
      <c r="H456" s="3">
        <v>-2.3265142398716451E-2</v>
      </c>
      <c r="I456" s="3">
        <v>-7.3999072858216178E-2</v>
      </c>
      <c r="J456" s="4" t="s">
        <v>17</v>
      </c>
      <c r="K456" s="10" t="s">
        <v>58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1150</v>
      </c>
      <c r="D457" s="2" t="s">
        <v>987</v>
      </c>
      <c r="E457" t="s">
        <v>1152</v>
      </c>
      <c r="F457" s="20">
        <v>550095</v>
      </c>
      <c r="G457" s="3">
        <v>0.4881439084219133</v>
      </c>
      <c r="H457" s="3">
        <v>-4.5061175768427275E-2</v>
      </c>
      <c r="I457" s="3">
        <v>-8.809955673092025E-2</v>
      </c>
      <c r="J457" s="4" t="s">
        <v>17</v>
      </c>
      <c r="K457" s="10" t="s">
        <v>987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1128</v>
      </c>
      <c r="D458" s="2" t="s">
        <v>974</v>
      </c>
      <c r="E458" t="s">
        <v>1133</v>
      </c>
      <c r="F458" s="20">
        <v>550095</v>
      </c>
      <c r="G458" s="3">
        <v>0</v>
      </c>
      <c r="H458" s="3">
        <v>-4.7373215912541719E-2</v>
      </c>
      <c r="I458" s="3">
        <v>-0.4559696577785588</v>
      </c>
      <c r="J458" s="4" t="s">
        <v>17</v>
      </c>
      <c r="K458" s="10" t="s">
        <v>974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40</v>
      </c>
      <c r="D459" s="2" t="s">
        <v>45</v>
      </c>
      <c r="E459" t="s">
        <v>46</v>
      </c>
      <c r="F459" s="20">
        <v>550095</v>
      </c>
      <c r="G459" s="3">
        <v>0.47106931097934984</v>
      </c>
      <c r="H459" s="3">
        <v>-5.9707724425887253E-2</v>
      </c>
      <c r="I459" s="3">
        <v>-0.17457379400083073</v>
      </c>
      <c r="J459" s="4" t="s">
        <v>17</v>
      </c>
      <c r="K459" s="10" t="s">
        <v>45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1163</v>
      </c>
      <c r="D460" s="2" t="s">
        <v>999</v>
      </c>
      <c r="E460" t="s">
        <v>1167</v>
      </c>
      <c r="F460" s="20">
        <v>550095</v>
      </c>
      <c r="G460" s="3">
        <v>9.3913351643483845E-3</v>
      </c>
      <c r="H460" s="3">
        <v>-6.7395536917777346E-2</v>
      </c>
      <c r="I460" s="3">
        <v>-0.41195524173862341</v>
      </c>
      <c r="J460" s="4" t="s">
        <v>17</v>
      </c>
      <c r="K460" s="10" t="s">
        <v>999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1141</v>
      </c>
      <c r="D461" s="2" t="s">
        <v>980</v>
      </c>
      <c r="E461" t="s">
        <v>1142</v>
      </c>
      <c r="F461" s="20">
        <v>550095</v>
      </c>
      <c r="G461" s="3">
        <v>0</v>
      </c>
      <c r="H461" s="3">
        <v>-7.0416095107453253E-2</v>
      </c>
      <c r="I461" s="3">
        <v>-0.15477615911662823</v>
      </c>
      <c r="J461" s="4" t="s">
        <v>17</v>
      </c>
      <c r="K461" s="10" t="s">
        <v>980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1163</v>
      </c>
      <c r="D462" s="2" t="s">
        <v>1000</v>
      </c>
      <c r="E462" t="s">
        <v>1168</v>
      </c>
      <c r="F462" s="20">
        <v>550095</v>
      </c>
      <c r="G462" s="3">
        <v>0</v>
      </c>
      <c r="H462" s="3">
        <v>-7.9073188672305866E-2</v>
      </c>
      <c r="I462" s="3">
        <v>-0.38511506991942857</v>
      </c>
      <c r="J462" s="4" t="s">
        <v>17</v>
      </c>
      <c r="K462" s="10" t="s">
        <v>1000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40</v>
      </c>
      <c r="D463" s="2" t="s">
        <v>47</v>
      </c>
      <c r="E463" t="s">
        <v>48</v>
      </c>
      <c r="F463" s="20">
        <v>550095</v>
      </c>
      <c r="G463" s="3">
        <v>0.14463818657367042</v>
      </c>
      <c r="H463" s="3">
        <v>-0.1680219780219781</v>
      </c>
      <c r="I463" s="3">
        <v>-0.46576156849186157</v>
      </c>
      <c r="J463" s="4" t="s">
        <v>17</v>
      </c>
      <c r="K463" s="10" t="s">
        <v>47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1147</v>
      </c>
      <c r="D464" s="2" t="s">
        <v>985</v>
      </c>
      <c r="E464" t="s">
        <v>1149</v>
      </c>
      <c r="F464" s="20">
        <v>550099</v>
      </c>
      <c r="G464" s="3">
        <v>0.32099840371499061</v>
      </c>
      <c r="H464" s="3">
        <v>-1.0961538461538467E-2</v>
      </c>
      <c r="I464" s="3">
        <v>-0.13253288422275553</v>
      </c>
      <c r="J464" s="4" t="s">
        <v>17</v>
      </c>
      <c r="K464" s="10" t="s">
        <v>1336</v>
      </c>
      <c r="L464" s="10" t="s">
        <v>1336</v>
      </c>
      <c r="M464" s="10" t="s">
        <v>1336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1153</v>
      </c>
      <c r="D465" s="2" t="s">
        <v>989</v>
      </c>
      <c r="E465" t="s">
        <v>1155</v>
      </c>
      <c r="F465" s="20">
        <v>550099</v>
      </c>
      <c r="G465" s="3">
        <v>6.4009198926791938E-2</v>
      </c>
      <c r="H465" s="3">
        <v>-2.2829581993569159E-2</v>
      </c>
      <c r="I465" s="3">
        <v>-5.9224874354387856E-2</v>
      </c>
      <c r="J465" s="4" t="s">
        <v>17</v>
      </c>
      <c r="K465" s="10" t="s">
        <v>1337</v>
      </c>
      <c r="L465" s="10" t="s">
        <v>1337</v>
      </c>
      <c r="M465" s="10" t="s">
        <v>1337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31</v>
      </c>
      <c r="D466" s="2" t="s">
        <v>38</v>
      </c>
      <c r="E466" t="s">
        <v>39</v>
      </c>
      <c r="F466" s="20">
        <v>550099</v>
      </c>
      <c r="G466" s="3">
        <v>0.26497048074219848</v>
      </c>
      <c r="H466" s="3">
        <v>-7.9059829059829029E-2</v>
      </c>
      <c r="I466" s="3">
        <v>-0.10765583672796443</v>
      </c>
      <c r="J466" s="4" t="s">
        <v>17</v>
      </c>
      <c r="K466" s="10" t="s">
        <v>1307</v>
      </c>
      <c r="L466" s="10" t="s">
        <v>1307</v>
      </c>
      <c r="M466" s="10" t="s">
        <v>1307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1182</v>
      </c>
      <c r="D467" s="2" t="s">
        <v>1009</v>
      </c>
      <c r="E467" t="s">
        <v>1183</v>
      </c>
      <c r="F467" s="20">
        <v>590011</v>
      </c>
      <c r="G467" s="3">
        <v>0.68996798292422634</v>
      </c>
      <c r="H467" s="3">
        <v>0.11369509043927652</v>
      </c>
      <c r="I467" s="3">
        <v>0.11870081890966826</v>
      </c>
      <c r="J467" s="4" t="s">
        <v>25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1292</v>
      </c>
      <c r="P467" s="10" t="s">
        <v>1292</v>
      </c>
      <c r="Q467" s="10" t="s">
        <v>1292</v>
      </c>
      <c r="R467" s="10" t="s">
        <v>1292</v>
      </c>
      <c r="S467" s="10" t="s">
        <v>1292</v>
      </c>
    </row>
    <row r="468" spans="2:19" ht="15" thickTop="1" thickBot="1" x14ac:dyDescent="0.5">
      <c r="B468" s="12">
        <v>441</v>
      </c>
      <c r="C468" s="2" t="s">
        <v>672</v>
      </c>
      <c r="D468" s="2" t="s">
        <v>673</v>
      </c>
      <c r="E468" t="s">
        <v>674</v>
      </c>
      <c r="F468" s="20">
        <v>590011</v>
      </c>
      <c r="G468" s="3">
        <v>0.97541764446199952</v>
      </c>
      <c r="H468" s="3">
        <v>8.4016718692132675E-2</v>
      </c>
      <c r="I468" s="3">
        <v>0.15800263714202592</v>
      </c>
      <c r="J468" s="4" t="s">
        <v>25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1293</v>
      </c>
      <c r="P468" s="10" t="s">
        <v>1293</v>
      </c>
      <c r="Q468" s="10" t="s">
        <v>1293</v>
      </c>
      <c r="R468" s="10" t="s">
        <v>1293</v>
      </c>
      <c r="S468" s="10" t="s">
        <v>1293</v>
      </c>
    </row>
    <row r="469" spans="2:19" ht="15" thickTop="1" thickBot="1" x14ac:dyDescent="0.5">
      <c r="B469" s="12">
        <v>442</v>
      </c>
      <c r="C469" s="2" t="s">
        <v>1189</v>
      </c>
      <c r="D469" s="2" t="s">
        <v>1015</v>
      </c>
      <c r="E469" t="s">
        <v>1190</v>
      </c>
      <c r="F469" s="20">
        <v>590011</v>
      </c>
      <c r="G469" s="3">
        <v>0.92864271457085823</v>
      </c>
      <c r="H469" s="3">
        <v>7.451726951318996E-2</v>
      </c>
      <c r="I469" s="3">
        <v>0.11806937067210764</v>
      </c>
      <c r="J469" s="4" t="s">
        <v>25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1362</v>
      </c>
      <c r="P469" s="10" t="s">
        <v>1362</v>
      </c>
      <c r="Q469" s="10" t="s">
        <v>1362</v>
      </c>
      <c r="R469" s="10" t="s">
        <v>1362</v>
      </c>
      <c r="S469" s="10" t="s">
        <v>1362</v>
      </c>
    </row>
    <row r="470" spans="2:19" ht="15" thickTop="1" thickBot="1" x14ac:dyDescent="0.5">
      <c r="B470" s="12">
        <v>443</v>
      </c>
      <c r="C470" s="2" t="s">
        <v>724</v>
      </c>
      <c r="D470" s="2" t="s">
        <v>729</v>
      </c>
      <c r="E470" t="s">
        <v>730</v>
      </c>
      <c r="F470" s="20">
        <v>590011</v>
      </c>
      <c r="G470" s="3">
        <v>0.66673019200533612</v>
      </c>
      <c r="H470" s="3">
        <v>6.6125441927458325E-2</v>
      </c>
      <c r="I470" s="3">
        <v>0.1369610798197734</v>
      </c>
      <c r="J470" s="4" t="s">
        <v>25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1297</v>
      </c>
      <c r="R470" s="10" t="s">
        <v>1297</v>
      </c>
      <c r="S470" s="10" t="s">
        <v>1297</v>
      </c>
    </row>
    <row r="471" spans="2:19" ht="15" thickTop="1" thickBot="1" x14ac:dyDescent="0.5">
      <c r="B471" s="12">
        <v>444</v>
      </c>
      <c r="C471" s="2" t="s">
        <v>713</v>
      </c>
      <c r="D471" s="2" t="s">
        <v>1012</v>
      </c>
      <c r="E471" t="s">
        <v>1186</v>
      </c>
      <c r="F471" s="20">
        <v>590015</v>
      </c>
      <c r="G471" s="3">
        <v>0.72769929862688931</v>
      </c>
      <c r="H471" s="3">
        <v>0.13998010939830943</v>
      </c>
      <c r="I471" s="3">
        <v>0.39648320755592714</v>
      </c>
      <c r="J471" s="4" t="s">
        <v>25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1012</v>
      </c>
    </row>
    <row r="472" spans="2:19" ht="15" thickTop="1" thickBot="1" x14ac:dyDescent="0.5">
      <c r="B472" s="12">
        <v>445</v>
      </c>
      <c r="C472" s="2" t="s">
        <v>741</v>
      </c>
      <c r="D472" s="2" t="s">
        <v>742</v>
      </c>
      <c r="E472" t="s">
        <v>743</v>
      </c>
      <c r="F472" s="20">
        <v>590015</v>
      </c>
      <c r="G472" s="3">
        <v>1</v>
      </c>
      <c r="H472" s="3">
        <v>9.1270542498674653E-2</v>
      </c>
      <c r="I472" s="3">
        <v>0.16515185604982199</v>
      </c>
      <c r="J472" s="4" t="s">
        <v>25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742</v>
      </c>
    </row>
    <row r="473" spans="2:19" ht="15" thickTop="1" thickBot="1" x14ac:dyDescent="0.5">
      <c r="B473" s="12">
        <v>446</v>
      </c>
      <c r="C473" s="2" t="s">
        <v>654</v>
      </c>
      <c r="D473" s="2" t="s">
        <v>663</v>
      </c>
      <c r="E473" t="s">
        <v>664</v>
      </c>
      <c r="F473" s="20">
        <v>590015</v>
      </c>
      <c r="G473" s="3">
        <v>0.46684350132626012</v>
      </c>
      <c r="H473" s="3">
        <v>5.4870420017873102E-2</v>
      </c>
      <c r="I473" s="3">
        <v>0.22522103593660917</v>
      </c>
      <c r="J473" s="4" t="s">
        <v>25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663</v>
      </c>
    </row>
    <row r="474" spans="2:19" ht="15" thickTop="1" thickBot="1" x14ac:dyDescent="0.5">
      <c r="B474" s="12">
        <v>447</v>
      </c>
      <c r="C474" s="2" t="s">
        <v>724</v>
      </c>
      <c r="D474" s="2" t="s">
        <v>727</v>
      </c>
      <c r="E474" t="s">
        <v>728</v>
      </c>
      <c r="F474" s="20">
        <v>590015</v>
      </c>
      <c r="G474" s="3">
        <v>0.88652553426306813</v>
      </c>
      <c r="H474" s="3">
        <v>4.9318624269954543E-2</v>
      </c>
      <c r="I474" s="3">
        <v>0.14335210047638941</v>
      </c>
      <c r="J474" s="4" t="s">
        <v>25</v>
      </c>
      <c r="K474" s="10" t="s">
        <v>26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727</v>
      </c>
    </row>
    <row r="475" spans="2:19" ht="15" thickTop="1" thickBot="1" x14ac:dyDescent="0.5">
      <c r="B475" s="12">
        <v>448</v>
      </c>
      <c r="C475" s="2" t="s">
        <v>688</v>
      </c>
      <c r="D475" s="2" t="s">
        <v>697</v>
      </c>
      <c r="E475" t="s">
        <v>698</v>
      </c>
      <c r="F475" s="20">
        <v>590015</v>
      </c>
      <c r="G475" s="3">
        <v>1</v>
      </c>
      <c r="H475" s="3">
        <v>4.663926891256151E-2</v>
      </c>
      <c r="I475" s="3">
        <v>0.11687292890844229</v>
      </c>
      <c r="J475" s="4" t="s">
        <v>25</v>
      </c>
      <c r="K475" s="10" t="s">
        <v>26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697</v>
      </c>
    </row>
    <row r="476" spans="2:19" ht="15" thickTop="1" thickBot="1" x14ac:dyDescent="0.5">
      <c r="B476" s="12">
        <v>449</v>
      </c>
      <c r="C476" s="2" t="s">
        <v>636</v>
      </c>
      <c r="D476" s="2" t="s">
        <v>637</v>
      </c>
      <c r="E476" t="s">
        <v>638</v>
      </c>
      <c r="F476" s="20">
        <v>590015</v>
      </c>
      <c r="G476" s="3">
        <v>0.91393939393939372</v>
      </c>
      <c r="H476" s="3">
        <v>4.5776989581024115E-2</v>
      </c>
      <c r="I476" s="3">
        <v>0.26387618166058319</v>
      </c>
      <c r="J476" s="4" t="s">
        <v>25</v>
      </c>
      <c r="K476" s="10" t="s">
        <v>26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637</v>
      </c>
    </row>
    <row r="477" spans="2:19" ht="15" thickTop="1" thickBot="1" x14ac:dyDescent="0.5">
      <c r="B477" s="12">
        <v>450</v>
      </c>
      <c r="C477" s="2" t="s">
        <v>636</v>
      </c>
      <c r="D477" s="2" t="s">
        <v>1006</v>
      </c>
      <c r="E477" t="s">
        <v>1178</v>
      </c>
      <c r="F477" s="20">
        <v>590015</v>
      </c>
      <c r="G477" s="3">
        <v>0.5024782088531875</v>
      </c>
      <c r="H477" s="3">
        <v>4.270186335403723E-2</v>
      </c>
      <c r="I477" s="3">
        <v>0.31052731728973487</v>
      </c>
      <c r="J477" s="4" t="s">
        <v>25</v>
      </c>
      <c r="K477" s="10" t="s">
        <v>26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1006</v>
      </c>
    </row>
    <row r="478" spans="2:19" ht="15" thickTop="1" thickBot="1" x14ac:dyDescent="0.5">
      <c r="B478" s="12">
        <v>451</v>
      </c>
      <c r="C478" s="2" t="s">
        <v>688</v>
      </c>
      <c r="D478" s="2" t="s">
        <v>701</v>
      </c>
      <c r="E478" t="s">
        <v>702</v>
      </c>
      <c r="F478" s="20">
        <v>590015</v>
      </c>
      <c r="G478" s="3">
        <v>1</v>
      </c>
      <c r="H478" s="3">
        <v>4.2510239338470979E-2</v>
      </c>
      <c r="I478" s="3">
        <v>0.23819345069508122</v>
      </c>
      <c r="J478" s="4" t="s">
        <v>25</v>
      </c>
      <c r="K478" s="10" t="s">
        <v>26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701</v>
      </c>
    </row>
    <row r="479" spans="2:19" ht="15" thickTop="1" thickBot="1" x14ac:dyDescent="0.5">
      <c r="B479" s="12">
        <v>452</v>
      </c>
      <c r="C479" s="2" t="s">
        <v>688</v>
      </c>
      <c r="D479" s="2" t="s">
        <v>695</v>
      </c>
      <c r="E479" t="s">
        <v>696</v>
      </c>
      <c r="F479" s="20">
        <v>590015</v>
      </c>
      <c r="G479" s="3">
        <v>1</v>
      </c>
      <c r="H479" s="3">
        <v>3.7175590367079639E-2</v>
      </c>
      <c r="I479" s="3">
        <v>0.17442190630436089</v>
      </c>
      <c r="J479" s="4" t="s">
        <v>25</v>
      </c>
      <c r="K479" s="10" t="s">
        <v>26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695</v>
      </c>
    </row>
    <row r="480" spans="2:19" ht="15" thickTop="1" thickBot="1" x14ac:dyDescent="0.5">
      <c r="B480" s="12">
        <v>453</v>
      </c>
      <c r="C480" s="2" t="s">
        <v>688</v>
      </c>
      <c r="D480" s="2" t="s">
        <v>693</v>
      </c>
      <c r="E480" t="s">
        <v>694</v>
      </c>
      <c r="F480" s="20">
        <v>590015</v>
      </c>
      <c r="G480" s="3">
        <v>0.72598623101300408</v>
      </c>
      <c r="H480" s="3">
        <v>5.9819321233824316E-3</v>
      </c>
      <c r="I480" s="3">
        <v>0.16528404770871533</v>
      </c>
      <c r="J480" s="4" t="s">
        <v>25</v>
      </c>
      <c r="K480" s="10" t="s">
        <v>26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693</v>
      </c>
    </row>
    <row r="481" spans="2:19" ht="15" thickTop="1" thickBot="1" x14ac:dyDescent="0.5">
      <c r="B481" s="12">
        <v>454</v>
      </c>
      <c r="C481" s="2" t="s">
        <v>669</v>
      </c>
      <c r="D481" s="2" t="s">
        <v>670</v>
      </c>
      <c r="E481" t="s">
        <v>671</v>
      </c>
      <c r="F481" s="20">
        <v>590015</v>
      </c>
      <c r="G481" s="3">
        <v>0.8516810246245331</v>
      </c>
      <c r="H481" s="3">
        <v>-3.5643257483792532E-3</v>
      </c>
      <c r="I481" s="3">
        <v>0.16731617584206696</v>
      </c>
      <c r="J481" s="4" t="s">
        <v>25</v>
      </c>
      <c r="K481" s="10" t="s">
        <v>26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670</v>
      </c>
    </row>
    <row r="482" spans="2:19" ht="15" thickTop="1" thickBot="1" x14ac:dyDescent="0.5">
      <c r="B482" s="12">
        <v>455</v>
      </c>
      <c r="C482" s="2" t="s">
        <v>688</v>
      </c>
      <c r="D482" s="2" t="s">
        <v>705</v>
      </c>
      <c r="E482" t="s">
        <v>706</v>
      </c>
      <c r="F482" s="20">
        <v>590015</v>
      </c>
      <c r="G482" s="3">
        <v>0.68184130213631722</v>
      </c>
      <c r="H482" s="3">
        <v>-1.0957275121039721E-2</v>
      </c>
      <c r="I482" s="3">
        <v>5.1894136665828289E-2</v>
      </c>
      <c r="J482" s="4" t="s">
        <v>25</v>
      </c>
      <c r="K482" s="10" t="s">
        <v>26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705</v>
      </c>
    </row>
    <row r="483" spans="2:19" ht="15" thickTop="1" thickBot="1" x14ac:dyDescent="0.5">
      <c r="B483" s="12">
        <v>456</v>
      </c>
      <c r="C483" s="2" t="s">
        <v>636</v>
      </c>
      <c r="D483" s="2" t="s">
        <v>645</v>
      </c>
      <c r="E483" t="s">
        <v>646</v>
      </c>
      <c r="F483" s="20">
        <v>590015</v>
      </c>
      <c r="G483" s="3">
        <v>0.92129043652312126</v>
      </c>
      <c r="H483" s="3">
        <v>-1.9764743538449221E-2</v>
      </c>
      <c r="I483" s="3">
        <v>8.1889186064956127E-2</v>
      </c>
      <c r="J483" s="4" t="s">
        <v>25</v>
      </c>
      <c r="K483" s="10" t="s">
        <v>26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645</v>
      </c>
    </row>
    <row r="484" spans="2:19" ht="15" thickTop="1" thickBot="1" x14ac:dyDescent="0.5">
      <c r="B484" s="12">
        <v>457</v>
      </c>
      <c r="C484" s="2" t="s">
        <v>688</v>
      </c>
      <c r="D484" s="2" t="s">
        <v>1011</v>
      </c>
      <c r="E484" t="s">
        <v>1185</v>
      </c>
      <c r="F484" s="20">
        <v>590015</v>
      </c>
      <c r="G484" s="3">
        <v>0.36132584983585719</v>
      </c>
      <c r="H484" s="3">
        <v>-4.1355320793609991E-2</v>
      </c>
      <c r="I484" s="3">
        <v>1.1156558724796303E-2</v>
      </c>
      <c r="J484" s="4" t="s">
        <v>25</v>
      </c>
      <c r="K484" s="10" t="s">
        <v>26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1011</v>
      </c>
    </row>
    <row r="485" spans="2:19" ht="15" thickTop="1" thickBot="1" x14ac:dyDescent="0.5">
      <c r="B485" s="12">
        <v>458</v>
      </c>
      <c r="C485" s="2" t="s">
        <v>741</v>
      </c>
      <c r="D485" s="2" t="s">
        <v>746</v>
      </c>
      <c r="E485" t="s">
        <v>747</v>
      </c>
      <c r="F485" s="20">
        <v>590021</v>
      </c>
      <c r="G485" s="3">
        <v>0.97528321318228628</v>
      </c>
      <c r="H485" s="3">
        <v>0.1758681084374048</v>
      </c>
      <c r="I485" s="3">
        <v>0.13741391270496214</v>
      </c>
      <c r="J485" s="4" t="s">
        <v>24</v>
      </c>
      <c r="K485" s="10" t="s">
        <v>26</v>
      </c>
      <c r="L485" s="10" t="s">
        <v>26</v>
      </c>
      <c r="M485" s="10" t="s">
        <v>26</v>
      </c>
      <c r="N485" s="10" t="s">
        <v>26</v>
      </c>
      <c r="O485" s="10" t="s">
        <v>1203</v>
      </c>
      <c r="P485" s="10" t="s">
        <v>1203</v>
      </c>
      <c r="Q485" s="10" t="s">
        <v>1203</v>
      </c>
      <c r="R485" s="10" t="s">
        <v>1203</v>
      </c>
      <c r="S485" s="10" t="s">
        <v>26</v>
      </c>
    </row>
    <row r="486" spans="2:19" ht="15" thickTop="1" thickBot="1" x14ac:dyDescent="0.5">
      <c r="B486" s="12">
        <v>459</v>
      </c>
      <c r="C486" s="2" t="s">
        <v>741</v>
      </c>
      <c r="D486" s="2" t="s">
        <v>744</v>
      </c>
      <c r="E486" t="s">
        <v>745</v>
      </c>
      <c r="F486" s="20">
        <v>590021</v>
      </c>
      <c r="G486" s="3">
        <v>0.99828728020095903</v>
      </c>
      <c r="H486" s="3">
        <v>6.3250566263515454E-2</v>
      </c>
      <c r="I486" s="3">
        <v>6.8496927733114762E-2</v>
      </c>
      <c r="J486" s="4" t="s">
        <v>24</v>
      </c>
      <c r="K486" s="10" t="s">
        <v>26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1213</v>
      </c>
      <c r="Q486" s="10" t="s">
        <v>1213</v>
      </c>
      <c r="R486" s="10" t="s">
        <v>1213</v>
      </c>
      <c r="S486" s="10" t="s">
        <v>26</v>
      </c>
    </row>
    <row r="487" spans="2:19" ht="15" thickTop="1" thickBot="1" x14ac:dyDescent="0.5">
      <c r="B487" s="12">
        <v>460</v>
      </c>
      <c r="C487" s="2" t="s">
        <v>688</v>
      </c>
      <c r="D487" s="2" t="s">
        <v>691</v>
      </c>
      <c r="E487" t="s">
        <v>692</v>
      </c>
      <c r="F487" s="20">
        <v>590035</v>
      </c>
      <c r="G487" s="3">
        <v>0.9046553744540321</v>
      </c>
      <c r="H487" s="3">
        <v>-3.6860610184870135E-2</v>
      </c>
      <c r="I487" s="3">
        <v>3.857854578907932E-3</v>
      </c>
      <c r="J487" s="4" t="s">
        <v>23</v>
      </c>
      <c r="K487" s="10" t="s">
        <v>26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691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724</v>
      </c>
      <c r="D488" s="2" t="s">
        <v>1014</v>
      </c>
      <c r="E488" t="s">
        <v>1188</v>
      </c>
      <c r="F488" s="20">
        <v>590039</v>
      </c>
      <c r="G488" s="3">
        <v>0.3992556754745068</v>
      </c>
      <c r="H488" s="3">
        <v>-4.4537948555096851E-2</v>
      </c>
      <c r="I488" s="3">
        <v>7.4349732751589057E-2</v>
      </c>
      <c r="J488" s="4" t="s">
        <v>23</v>
      </c>
      <c r="K488" s="10" t="s">
        <v>26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1358</v>
      </c>
      <c r="R488" s="10" t="s">
        <v>1358</v>
      </c>
      <c r="S488" s="10" t="s">
        <v>1358</v>
      </c>
    </row>
    <row r="489" spans="2:19" ht="15" thickTop="1" thickBot="1" x14ac:dyDescent="0.5">
      <c r="B489" s="12">
        <v>462</v>
      </c>
      <c r="C489" s="2" t="s">
        <v>1180</v>
      </c>
      <c r="D489" s="2" t="s">
        <v>1008</v>
      </c>
      <c r="E489" t="s">
        <v>1181</v>
      </c>
      <c r="F489" s="20">
        <v>590055</v>
      </c>
      <c r="G489" s="3">
        <v>0.2478957371707847</v>
      </c>
      <c r="H489" s="3">
        <v>1.3166894664842735E-2</v>
      </c>
      <c r="I489" s="3">
        <v>2.7228044625889285E-2</v>
      </c>
      <c r="J489" s="4" t="s">
        <v>21</v>
      </c>
      <c r="K489" s="10" t="s">
        <v>26</v>
      </c>
      <c r="L489" s="10" t="s">
        <v>26</v>
      </c>
      <c r="M489" s="10" t="s">
        <v>26</v>
      </c>
      <c r="N489" s="10" t="s">
        <v>26</v>
      </c>
      <c r="O489" s="10" t="s">
        <v>1008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688</v>
      </c>
      <c r="D490" s="2" t="s">
        <v>689</v>
      </c>
      <c r="E490" t="s">
        <v>690</v>
      </c>
      <c r="F490" s="20">
        <v>590055</v>
      </c>
      <c r="G490" s="3">
        <v>0.8642991936867388</v>
      </c>
      <c r="H490" s="3">
        <v>1.2182741116751371E-2</v>
      </c>
      <c r="I490" s="3">
        <v>2.9977963172075725E-2</v>
      </c>
      <c r="J490" s="4" t="s">
        <v>21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689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685</v>
      </c>
      <c r="D491" s="2" t="s">
        <v>1010</v>
      </c>
      <c r="E491" t="s">
        <v>1184</v>
      </c>
      <c r="F491" s="20">
        <v>590055</v>
      </c>
      <c r="G491" s="3">
        <v>0.79129034113789332</v>
      </c>
      <c r="H491" s="3">
        <v>-3.2662487627845495E-2</v>
      </c>
      <c r="I491" s="3">
        <v>5.892392608788833E-2</v>
      </c>
      <c r="J491" s="4" t="s">
        <v>21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1010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685</v>
      </c>
      <c r="D492" s="2" t="s">
        <v>686</v>
      </c>
      <c r="E492" t="s">
        <v>687</v>
      </c>
      <c r="F492" s="20">
        <v>590055</v>
      </c>
      <c r="G492" s="3">
        <v>0.81287239860683325</v>
      </c>
      <c r="H492" s="3">
        <v>-4.3991708940162688E-2</v>
      </c>
      <c r="I492" s="3">
        <v>1.5524608285128118E-2</v>
      </c>
      <c r="J492" s="4" t="s">
        <v>21</v>
      </c>
      <c r="K492" s="10" t="s">
        <v>26</v>
      </c>
      <c r="L492" s="10" t="s">
        <v>26</v>
      </c>
      <c r="M492" s="10" t="s">
        <v>26</v>
      </c>
      <c r="N492" s="10" t="s">
        <v>26</v>
      </c>
      <c r="O492" s="10" t="s">
        <v>686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688</v>
      </c>
      <c r="D493" s="2" t="s">
        <v>703</v>
      </c>
      <c r="E493" t="s">
        <v>704</v>
      </c>
      <c r="F493" s="20">
        <v>590059</v>
      </c>
      <c r="G493" s="3">
        <v>0.2870398539701855</v>
      </c>
      <c r="H493" s="3">
        <v>-1.5388046387154432E-2</v>
      </c>
      <c r="I493" s="3">
        <v>4.4993292752550769E-2</v>
      </c>
      <c r="J493" s="4" t="s">
        <v>21</v>
      </c>
      <c r="K493" s="10" t="s">
        <v>26</v>
      </c>
      <c r="L493" s="10" t="s">
        <v>26</v>
      </c>
      <c r="M493" s="10" t="s">
        <v>26</v>
      </c>
      <c r="N493" s="10" t="s">
        <v>26</v>
      </c>
      <c r="O493" s="10" t="s">
        <v>1294</v>
      </c>
      <c r="P493" s="10" t="s">
        <v>1294</v>
      </c>
      <c r="Q493" s="10" t="s">
        <v>1294</v>
      </c>
      <c r="R493" s="10" t="s">
        <v>1294</v>
      </c>
      <c r="S493" s="10" t="s">
        <v>1294</v>
      </c>
    </row>
    <row r="494" spans="2:19" ht="15" thickTop="1" thickBot="1" x14ac:dyDescent="0.5">
      <c r="B494" s="12">
        <v>467</v>
      </c>
      <c r="C494" s="2" t="s">
        <v>713</v>
      </c>
      <c r="D494" s="2" t="s">
        <v>716</v>
      </c>
      <c r="E494" t="s">
        <v>717</v>
      </c>
      <c r="F494" s="20">
        <v>590059</v>
      </c>
      <c r="G494" s="3">
        <v>0.77447289156626498</v>
      </c>
      <c r="H494" s="3">
        <v>-3.051040775591668E-2</v>
      </c>
      <c r="I494" s="3">
        <v>4.6092689965807732E-2</v>
      </c>
      <c r="J494" s="4" t="s">
        <v>21</v>
      </c>
      <c r="K494" s="10" t="s">
        <v>26</v>
      </c>
      <c r="L494" s="10" t="s">
        <v>26</v>
      </c>
      <c r="M494" s="10" t="s">
        <v>26</v>
      </c>
      <c r="N494" s="10" t="s">
        <v>26</v>
      </c>
      <c r="O494" s="10" t="s">
        <v>1295</v>
      </c>
      <c r="P494" s="10" t="s">
        <v>1295</v>
      </c>
      <c r="Q494" s="10" t="s">
        <v>1295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636</v>
      </c>
      <c r="D495" s="2" t="s">
        <v>1007</v>
      </c>
      <c r="E495" t="s">
        <v>1179</v>
      </c>
      <c r="F495" s="20">
        <v>590061</v>
      </c>
      <c r="G495" s="3">
        <v>0.32565386755703951</v>
      </c>
      <c r="H495" s="3">
        <v>0.14447742209031159</v>
      </c>
      <c r="I495" s="3">
        <v>-1.8739334061459421E-2</v>
      </c>
      <c r="J495" s="4" t="s">
        <v>20</v>
      </c>
      <c r="K495" s="10" t="s">
        <v>1291</v>
      </c>
      <c r="L495" s="10" t="s">
        <v>1291</v>
      </c>
      <c r="M495" s="10" t="s">
        <v>1291</v>
      </c>
      <c r="N495" s="10" t="s">
        <v>1291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713</v>
      </c>
      <c r="D496" s="2" t="s">
        <v>720</v>
      </c>
      <c r="E496" t="s">
        <v>721</v>
      </c>
      <c r="F496" s="20">
        <v>590061</v>
      </c>
      <c r="G496" s="3">
        <v>0.23080935408154399</v>
      </c>
      <c r="H496" s="3">
        <v>7.7391304347826137E-2</v>
      </c>
      <c r="I496" s="3">
        <v>-0.28077042896423476</v>
      </c>
      <c r="J496" s="4" t="s">
        <v>20</v>
      </c>
      <c r="K496" s="10" t="s">
        <v>1296</v>
      </c>
      <c r="L496" s="10" t="s">
        <v>1296</v>
      </c>
      <c r="M496" s="10" t="s">
        <v>1296</v>
      </c>
      <c r="N496" s="10" t="s">
        <v>1296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713</v>
      </c>
      <c r="D497" s="2" t="s">
        <v>722</v>
      </c>
      <c r="E497" t="s">
        <v>723</v>
      </c>
      <c r="F497" s="20">
        <v>590065</v>
      </c>
      <c r="G497" s="3">
        <v>0.58040773409661783</v>
      </c>
      <c r="H497" s="3">
        <v>1.3015117321544438E-2</v>
      </c>
      <c r="I497" s="3">
        <v>-2.5221588212347334E-2</v>
      </c>
      <c r="J497" s="4" t="s">
        <v>20</v>
      </c>
      <c r="K497" s="10" t="s">
        <v>26</v>
      </c>
      <c r="L497" s="10" t="s">
        <v>26</v>
      </c>
      <c r="M497" s="10" t="s">
        <v>26</v>
      </c>
      <c r="N497" s="10" t="s">
        <v>722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654</v>
      </c>
      <c r="D498" s="2" t="s">
        <v>661</v>
      </c>
      <c r="E498" t="s">
        <v>662</v>
      </c>
      <c r="F498" s="20">
        <v>590075</v>
      </c>
      <c r="G498" s="3">
        <v>0.83214621211220385</v>
      </c>
      <c r="H498" s="3">
        <v>1.587971118775286E-2</v>
      </c>
      <c r="I498" s="3">
        <v>-1.7000043456267572E-2</v>
      </c>
      <c r="J498" s="4" t="s">
        <v>19</v>
      </c>
      <c r="K498" s="10" t="s">
        <v>26</v>
      </c>
      <c r="L498" s="10" t="s">
        <v>26</v>
      </c>
      <c r="M498" s="10" t="s">
        <v>661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688</v>
      </c>
      <c r="D499" s="2" t="s">
        <v>711</v>
      </c>
      <c r="E499" t="s">
        <v>712</v>
      </c>
      <c r="F499" s="20">
        <v>590075</v>
      </c>
      <c r="G499" s="3">
        <v>0.2991426821800367</v>
      </c>
      <c r="H499" s="3">
        <v>9.364671318398788E-3</v>
      </c>
      <c r="I499" s="3">
        <v>-4.3645733115057574E-2</v>
      </c>
      <c r="J499" s="4" t="s">
        <v>19</v>
      </c>
      <c r="K499" s="10" t="s">
        <v>26</v>
      </c>
      <c r="L499" s="10" t="s">
        <v>26</v>
      </c>
      <c r="M499" s="10" t="s">
        <v>711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735</v>
      </c>
      <c r="D500" s="2" t="s">
        <v>736</v>
      </c>
      <c r="E500" t="s">
        <v>737</v>
      </c>
      <c r="F500" s="20">
        <v>590075</v>
      </c>
      <c r="G500" s="3">
        <v>0.70545163014430801</v>
      </c>
      <c r="H500" s="3">
        <v>-4.1868276882472903E-2</v>
      </c>
      <c r="I500" s="3">
        <v>-6.7390023252975856E-2</v>
      </c>
      <c r="J500" s="4" t="s">
        <v>19</v>
      </c>
      <c r="K500" s="10" t="s">
        <v>26</v>
      </c>
      <c r="L500" s="10" t="s">
        <v>26</v>
      </c>
      <c r="M500" s="10" t="s">
        <v>736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672</v>
      </c>
      <c r="D501" s="2" t="s">
        <v>675</v>
      </c>
      <c r="E501" t="s">
        <v>676</v>
      </c>
      <c r="F501" s="20">
        <v>590079</v>
      </c>
      <c r="G501" s="3">
        <v>0.88605937750749608</v>
      </c>
      <c r="H501" s="3">
        <v>6.7464430415528187E-2</v>
      </c>
      <c r="I501" s="3">
        <v>-4.7309468877998386E-3</v>
      </c>
      <c r="J501" s="4" t="s">
        <v>19</v>
      </c>
      <c r="K501" s="10" t="s">
        <v>26</v>
      </c>
      <c r="L501" s="10" t="s">
        <v>26</v>
      </c>
      <c r="M501" s="10" t="s">
        <v>675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688</v>
      </c>
      <c r="D502" s="2" t="s">
        <v>699</v>
      </c>
      <c r="E502" t="s">
        <v>700</v>
      </c>
      <c r="F502" s="20">
        <v>590079</v>
      </c>
      <c r="G502" s="3">
        <v>0.79202259575640677</v>
      </c>
      <c r="H502" s="3">
        <v>-2.0708758353851602E-2</v>
      </c>
      <c r="I502" s="3">
        <v>-1.557454504631893E-2</v>
      </c>
      <c r="J502" s="4" t="s">
        <v>19</v>
      </c>
      <c r="K502" s="10" t="s">
        <v>26</v>
      </c>
      <c r="L502" s="10" t="s">
        <v>26</v>
      </c>
      <c r="M502" s="10" t="s">
        <v>1357</v>
      </c>
      <c r="N502" s="10" t="s">
        <v>1357</v>
      </c>
      <c r="O502" s="10" t="s">
        <v>1357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724</v>
      </c>
      <c r="D503" s="2" t="s">
        <v>731</v>
      </c>
      <c r="E503" t="s">
        <v>732</v>
      </c>
      <c r="F503" s="20">
        <v>590079</v>
      </c>
      <c r="G503" s="3">
        <v>0.60650504701923891</v>
      </c>
      <c r="H503" s="3">
        <v>-4.8002279039954486E-2</v>
      </c>
      <c r="I503" s="3">
        <v>-3.5800600361464374E-2</v>
      </c>
      <c r="J503" s="4" t="s">
        <v>19</v>
      </c>
      <c r="K503" s="10" t="s">
        <v>26</v>
      </c>
      <c r="L503" s="10" t="s">
        <v>26</v>
      </c>
      <c r="M503" s="10" t="s">
        <v>1359</v>
      </c>
      <c r="N503" s="10" t="s">
        <v>1359</v>
      </c>
      <c r="O503" s="10" t="s">
        <v>1359</v>
      </c>
      <c r="P503" s="10" t="s">
        <v>1359</v>
      </c>
      <c r="Q503" s="10" t="s">
        <v>1359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724</v>
      </c>
      <c r="D504" s="2" t="s">
        <v>733</v>
      </c>
      <c r="E504" t="s">
        <v>734</v>
      </c>
      <c r="F504" s="20">
        <v>590079</v>
      </c>
      <c r="G504" s="3">
        <v>0.60331320971683211</v>
      </c>
      <c r="H504" s="3">
        <v>-9.0071367234573735E-2</v>
      </c>
      <c r="I504" s="3">
        <v>-7.0839147634903482E-2</v>
      </c>
      <c r="J504" s="4" t="s">
        <v>19</v>
      </c>
      <c r="K504" s="10" t="s">
        <v>26</v>
      </c>
      <c r="L504" s="10" t="s">
        <v>26</v>
      </c>
      <c r="M504" s="10" t="s">
        <v>1360</v>
      </c>
      <c r="N504" s="10" t="s">
        <v>1360</v>
      </c>
      <c r="O504" s="10" t="s">
        <v>1360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654</v>
      </c>
      <c r="D505" s="2" t="s">
        <v>659</v>
      </c>
      <c r="E505" t="s">
        <v>660</v>
      </c>
      <c r="F505" s="20">
        <v>590079</v>
      </c>
      <c r="G505" s="3">
        <v>0.76479873717442781</v>
      </c>
      <c r="H505" s="3">
        <v>-0.15167592225307419</v>
      </c>
      <c r="I505" s="3">
        <v>-4.3626004048761151E-2</v>
      </c>
      <c r="J505" s="4" t="s">
        <v>19</v>
      </c>
      <c r="K505" s="10" t="s">
        <v>26</v>
      </c>
      <c r="L505" s="10" t="s">
        <v>26</v>
      </c>
      <c r="M505" s="10" t="s">
        <v>1355</v>
      </c>
      <c r="N505" s="10" t="s">
        <v>1355</v>
      </c>
      <c r="O505" s="10" t="s">
        <v>1355</v>
      </c>
      <c r="P505" s="10" t="s">
        <v>1355</v>
      </c>
      <c r="Q505" s="10" t="s">
        <v>1355</v>
      </c>
      <c r="R505" s="10" t="s">
        <v>1355</v>
      </c>
      <c r="S505" s="10" t="s">
        <v>1355</v>
      </c>
    </row>
    <row r="506" spans="2:19" ht="15" thickTop="1" thickBot="1" x14ac:dyDescent="0.5">
      <c r="B506" s="12">
        <v>479</v>
      </c>
      <c r="C506" s="2" t="s">
        <v>654</v>
      </c>
      <c r="D506" s="2" t="s">
        <v>655</v>
      </c>
      <c r="E506" t="s">
        <v>656</v>
      </c>
      <c r="F506" s="20">
        <v>590085</v>
      </c>
      <c r="G506" s="3">
        <v>0.52665673382133837</v>
      </c>
      <c r="H506" s="3">
        <v>-7.4741826895646842E-3</v>
      </c>
      <c r="I506" s="3">
        <v>-2.7421013598835295E-2</v>
      </c>
      <c r="J506" s="4" t="s">
        <v>18</v>
      </c>
      <c r="K506" s="10" t="s">
        <v>26</v>
      </c>
      <c r="L506" s="10" t="s">
        <v>655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713</v>
      </c>
      <c r="D507" s="2" t="s">
        <v>1013</v>
      </c>
      <c r="E507" t="s">
        <v>1187</v>
      </c>
      <c r="F507" s="20">
        <v>590085</v>
      </c>
      <c r="G507" s="3">
        <v>6.1219087952809587E-2</v>
      </c>
      <c r="H507" s="3">
        <v>-3.8918918918918854E-2</v>
      </c>
      <c r="I507" s="3">
        <v>-0.1303075673202366</v>
      </c>
      <c r="J507" s="4" t="s">
        <v>18</v>
      </c>
      <c r="K507" s="10" t="s">
        <v>26</v>
      </c>
      <c r="L507" s="10" t="s">
        <v>1013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654</v>
      </c>
      <c r="D508" s="2" t="s">
        <v>665</v>
      </c>
      <c r="E508" t="s">
        <v>666</v>
      </c>
      <c r="F508" s="20">
        <v>590085</v>
      </c>
      <c r="G508" s="3">
        <v>2.5840511253125864E-2</v>
      </c>
      <c r="H508" s="3">
        <v>-6.4308681672025622E-2</v>
      </c>
      <c r="I508" s="3">
        <v>-7.0335392746945224E-2</v>
      </c>
      <c r="J508" s="4" t="s">
        <v>18</v>
      </c>
      <c r="K508" s="10" t="s">
        <v>26</v>
      </c>
      <c r="L508" s="10" t="s">
        <v>665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713</v>
      </c>
      <c r="D509" s="2" t="s">
        <v>718</v>
      </c>
      <c r="E509" t="s">
        <v>719</v>
      </c>
      <c r="F509" s="20">
        <v>590089</v>
      </c>
      <c r="G509" s="3">
        <v>0.36931407942238265</v>
      </c>
      <c r="H509" s="3">
        <v>-2.5410872313527184E-2</v>
      </c>
      <c r="I509" s="3">
        <v>-2.1748923593887217E-2</v>
      </c>
      <c r="J509" s="4" t="s">
        <v>18</v>
      </c>
      <c r="K509" s="10" t="s">
        <v>26</v>
      </c>
      <c r="L509" s="10" t="s">
        <v>1202</v>
      </c>
      <c r="M509" s="10" t="s">
        <v>1202</v>
      </c>
      <c r="N509" s="10" t="s">
        <v>1202</v>
      </c>
      <c r="O509" s="10" t="s">
        <v>1202</v>
      </c>
      <c r="P509" s="10" t="s">
        <v>1202</v>
      </c>
      <c r="Q509" s="10" t="s">
        <v>1202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724</v>
      </c>
      <c r="D510" s="2" t="s">
        <v>725</v>
      </c>
      <c r="E510" t="s">
        <v>726</v>
      </c>
      <c r="F510" s="20">
        <v>590089</v>
      </c>
      <c r="G510" s="3">
        <v>0.69294071952226055</v>
      </c>
      <c r="H510" s="3">
        <v>-3.5735301984700089E-2</v>
      </c>
      <c r="I510" s="3">
        <v>-6.5942152152195357E-2</v>
      </c>
      <c r="J510" s="4" t="s">
        <v>18</v>
      </c>
      <c r="K510" s="10" t="s">
        <v>26</v>
      </c>
      <c r="L510" s="10" t="s">
        <v>1361</v>
      </c>
      <c r="M510" s="10" t="s">
        <v>1361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654</v>
      </c>
      <c r="D511" s="2" t="s">
        <v>657</v>
      </c>
      <c r="E511" t="s">
        <v>658</v>
      </c>
      <c r="F511" s="20">
        <v>590089</v>
      </c>
      <c r="G511" s="3">
        <v>0.55429410979030302</v>
      </c>
      <c r="H511" s="3">
        <v>-3.6059362172402958E-2</v>
      </c>
      <c r="I511" s="3">
        <v>-2.1534070986222145E-2</v>
      </c>
      <c r="J511" s="4" t="s">
        <v>18</v>
      </c>
      <c r="K511" s="10" t="s">
        <v>26</v>
      </c>
      <c r="L511" s="10" t="s">
        <v>1195</v>
      </c>
      <c r="M511" s="10" t="s">
        <v>1195</v>
      </c>
      <c r="N511" s="10" t="s">
        <v>1195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636</v>
      </c>
      <c r="D512" s="2" t="s">
        <v>643</v>
      </c>
      <c r="E512" t="s">
        <v>644</v>
      </c>
      <c r="F512" s="20">
        <v>590089</v>
      </c>
      <c r="G512" s="3">
        <v>0.751579218770143</v>
      </c>
      <c r="H512" s="3">
        <v>-6.4048357292743413E-2</v>
      </c>
      <c r="I512" s="3">
        <v>-2.6119193833699664E-2</v>
      </c>
      <c r="J512" s="4" t="s">
        <v>18</v>
      </c>
      <c r="K512" s="10" t="s">
        <v>26</v>
      </c>
      <c r="L512" s="10" t="s">
        <v>1352</v>
      </c>
      <c r="M512" s="10" t="s">
        <v>1352</v>
      </c>
      <c r="N512" s="10" t="s">
        <v>1352</v>
      </c>
      <c r="O512" s="10" t="s">
        <v>1352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672</v>
      </c>
      <c r="D513" s="2" t="s">
        <v>683</v>
      </c>
      <c r="E513" t="s">
        <v>684</v>
      </c>
      <c r="F513" s="20">
        <v>590095</v>
      </c>
      <c r="G513" s="3">
        <v>0.18828355853917433</v>
      </c>
      <c r="H513" s="3">
        <v>7.4673829623944657E-2</v>
      </c>
      <c r="I513" s="3">
        <v>-0.16577080710170422</v>
      </c>
      <c r="J513" s="4" t="s">
        <v>17</v>
      </c>
      <c r="K513" s="10" t="s">
        <v>683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688</v>
      </c>
      <c r="D514" s="2" t="s">
        <v>707</v>
      </c>
      <c r="E514" t="s">
        <v>708</v>
      </c>
      <c r="F514" s="20">
        <v>590095</v>
      </c>
      <c r="G514" s="3">
        <v>0.13740290442418104</v>
      </c>
      <c r="H514" s="3">
        <v>3.2712703275983961E-2</v>
      </c>
      <c r="I514" s="3">
        <v>-0.1626051545132835</v>
      </c>
      <c r="J514" s="4" t="s">
        <v>17</v>
      </c>
      <c r="K514" s="10" t="s">
        <v>707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651</v>
      </c>
      <c r="D515" s="2" t="s">
        <v>652</v>
      </c>
      <c r="E515" t="s">
        <v>653</v>
      </c>
      <c r="F515" s="20">
        <v>590095</v>
      </c>
      <c r="G515" s="3">
        <v>0.46511227573543484</v>
      </c>
      <c r="H515" s="3">
        <v>2.4352132314053549E-2</v>
      </c>
      <c r="I515" s="3">
        <v>-0.14765146584105027</v>
      </c>
      <c r="J515" s="4" t="s">
        <v>17</v>
      </c>
      <c r="K515" s="10" t="s">
        <v>652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672</v>
      </c>
      <c r="D516" s="2" t="s">
        <v>677</v>
      </c>
      <c r="E516" t="s">
        <v>678</v>
      </c>
      <c r="F516" s="20">
        <v>590095</v>
      </c>
      <c r="G516" s="3">
        <v>0.61463842522122758</v>
      </c>
      <c r="H516" s="3">
        <v>-1.1609258683007315E-2</v>
      </c>
      <c r="I516" s="3">
        <v>-0.19592666715673579</v>
      </c>
      <c r="J516" s="4" t="s">
        <v>17</v>
      </c>
      <c r="K516" s="10" t="s">
        <v>677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688</v>
      </c>
      <c r="D517" s="2" t="s">
        <v>709</v>
      </c>
      <c r="E517" t="s">
        <v>710</v>
      </c>
      <c r="F517" s="20">
        <v>590095</v>
      </c>
      <c r="G517" s="3">
        <v>0.17120224862654917</v>
      </c>
      <c r="H517" s="3">
        <v>-1.3195381616434181E-2</v>
      </c>
      <c r="I517" s="3">
        <v>-0.17937680769972791</v>
      </c>
      <c r="J517" s="4" t="s">
        <v>17</v>
      </c>
      <c r="K517" s="10" t="s">
        <v>709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1191</v>
      </c>
      <c r="D518" s="2" t="s">
        <v>1016</v>
      </c>
      <c r="E518" t="s">
        <v>1192</v>
      </c>
      <c r="F518" s="20">
        <v>590095</v>
      </c>
      <c r="G518" s="3">
        <v>0.49774497744977442</v>
      </c>
      <c r="H518" s="3">
        <v>-2.2177127119872464E-2</v>
      </c>
      <c r="I518" s="3">
        <v>-5.1182154460695191E-2</v>
      </c>
      <c r="J518" s="4" t="s">
        <v>17</v>
      </c>
      <c r="K518" s="10" t="s">
        <v>1016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738</v>
      </c>
      <c r="D519" s="2" t="s">
        <v>739</v>
      </c>
      <c r="E519" t="s">
        <v>740</v>
      </c>
      <c r="F519" s="20">
        <v>590095</v>
      </c>
      <c r="G519" s="3">
        <v>2.9557491884503739E-2</v>
      </c>
      <c r="H519" s="3">
        <v>-2.3671846765449985E-2</v>
      </c>
      <c r="I519" s="3">
        <v>-0.15152295583460795</v>
      </c>
      <c r="J519" s="4" t="s">
        <v>17</v>
      </c>
      <c r="K519" s="10" t="s">
        <v>739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654</v>
      </c>
      <c r="D520" s="2" t="s">
        <v>667</v>
      </c>
      <c r="E520" t="s">
        <v>668</v>
      </c>
      <c r="F520" s="20">
        <v>590095</v>
      </c>
      <c r="G520" s="3">
        <v>0.50638908829863594</v>
      </c>
      <c r="H520" s="3">
        <v>-3.0201672405312418E-2</v>
      </c>
      <c r="I520" s="3">
        <v>-0.18818161080646417</v>
      </c>
      <c r="J520" s="4" t="s">
        <v>17</v>
      </c>
      <c r="K520" s="10" t="s">
        <v>667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636</v>
      </c>
      <c r="D521" s="2" t="s">
        <v>647</v>
      </c>
      <c r="E521" t="s">
        <v>648</v>
      </c>
      <c r="F521" s="20">
        <v>590095</v>
      </c>
      <c r="G521" s="3">
        <v>0</v>
      </c>
      <c r="H521" s="3">
        <v>-4.8889391284688888E-2</v>
      </c>
      <c r="I521" s="3">
        <v>-0.20320460614784766</v>
      </c>
      <c r="J521" s="4" t="s">
        <v>17</v>
      </c>
      <c r="K521" s="10" t="s">
        <v>647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713</v>
      </c>
      <c r="D522" s="2" t="s">
        <v>714</v>
      </c>
      <c r="E522" t="s">
        <v>715</v>
      </c>
      <c r="F522" s="20">
        <v>590095</v>
      </c>
      <c r="G522" s="3">
        <v>3.3958032996956551E-2</v>
      </c>
      <c r="H522" s="3">
        <v>-6.2880886426592883E-2</v>
      </c>
      <c r="I522" s="3">
        <v>-0.10155150343394025</v>
      </c>
      <c r="J522" s="4" t="s">
        <v>17</v>
      </c>
      <c r="K522" s="10" t="s">
        <v>714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672</v>
      </c>
      <c r="D523" s="2" t="s">
        <v>681</v>
      </c>
      <c r="E523" t="s">
        <v>682</v>
      </c>
      <c r="F523" s="20">
        <v>590095</v>
      </c>
      <c r="G523" s="3">
        <v>0.25256435068705252</v>
      </c>
      <c r="H523" s="3">
        <v>-9.5679012345678952E-2</v>
      </c>
      <c r="I523" s="3">
        <v>-0.19535558143112405</v>
      </c>
      <c r="J523" s="4" t="s">
        <v>17</v>
      </c>
      <c r="K523" s="10" t="s">
        <v>681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636</v>
      </c>
      <c r="D524" s="2" t="s">
        <v>649</v>
      </c>
      <c r="E524" t="s">
        <v>650</v>
      </c>
      <c r="F524" s="20">
        <v>590095</v>
      </c>
      <c r="G524" s="3">
        <v>5.4135209334248452E-2</v>
      </c>
      <c r="H524" s="3">
        <v>-0.18427472321261026</v>
      </c>
      <c r="I524" s="3">
        <v>-0.55863696291058385</v>
      </c>
      <c r="J524" s="4" t="s">
        <v>17</v>
      </c>
      <c r="K524" s="10" t="s">
        <v>649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636</v>
      </c>
      <c r="D525" s="2" t="s">
        <v>639</v>
      </c>
      <c r="E525" t="s">
        <v>640</v>
      </c>
      <c r="F525" s="20">
        <v>590099</v>
      </c>
      <c r="G525" s="3">
        <v>0.65238406928150638</v>
      </c>
      <c r="H525" s="3">
        <v>3.2883919763235241E-3</v>
      </c>
      <c r="I525" s="3">
        <v>-8.0504209350729772E-2</v>
      </c>
      <c r="J525" s="4" t="s">
        <v>17</v>
      </c>
      <c r="K525" s="10" t="s">
        <v>1353</v>
      </c>
      <c r="L525" s="10" t="s">
        <v>1353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636</v>
      </c>
      <c r="D526" s="2" t="s">
        <v>641</v>
      </c>
      <c r="E526" t="s">
        <v>642</v>
      </c>
      <c r="F526" s="20">
        <v>590099</v>
      </c>
      <c r="G526" s="3">
        <v>0.53559623851980143</v>
      </c>
      <c r="H526" s="3">
        <v>-1.0163606332059306E-2</v>
      </c>
      <c r="I526" s="3">
        <v>-0.18636349176319533</v>
      </c>
      <c r="J526" s="4" t="s">
        <v>17</v>
      </c>
      <c r="K526" s="10" t="s">
        <v>1354</v>
      </c>
      <c r="L526" s="10" t="s">
        <v>1354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672</v>
      </c>
      <c r="D527" s="2" t="s">
        <v>679</v>
      </c>
      <c r="E527" t="s">
        <v>680</v>
      </c>
      <c r="F527" s="20">
        <v>590099</v>
      </c>
      <c r="G527" s="3">
        <v>0.67723102585487915</v>
      </c>
      <c r="H527" s="3">
        <v>-4.3432616455202501E-2</v>
      </c>
      <c r="I527" s="3">
        <v>-7.5765172306865969E-2</v>
      </c>
      <c r="J527" s="4" t="s">
        <v>17</v>
      </c>
      <c r="K527" s="10" t="s">
        <v>1356</v>
      </c>
      <c r="L527" s="10" t="s">
        <v>1356</v>
      </c>
      <c r="M527" s="10" t="s">
        <v>1356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9:J527">
    <cfRule type="cellIs" dxfId="15" priority="9" operator="equal">
      <formula>Strength_Rating_9_Weakest</formula>
    </cfRule>
    <cfRule type="cellIs" dxfId="14" priority="10" operator="equal">
      <formula>Strength_Rating_8_Very_Weak</formula>
    </cfRule>
    <cfRule type="cellIs" dxfId="13" priority="11" operator="equal">
      <formula>Strength_Rating_7_Weaker</formula>
    </cfRule>
    <cfRule type="cellIs" dxfId="12" priority="12" operator="equal">
      <formula>Strength_Rating_6_Weak</formula>
    </cfRule>
    <cfRule type="cellIs" dxfId="11" priority="13" operator="equal">
      <formula>Strength_Rating_4_Strong</formula>
    </cfRule>
    <cfRule type="cellIs" dxfId="10" priority="14" operator="equal">
      <formula>Strength_Rating_3_Stronger</formula>
    </cfRule>
    <cfRule type="cellIs" dxfId="9" priority="15" operator="equal">
      <formula>Strength_Rating_2_Very_Strong</formula>
    </cfRule>
    <cfRule type="cellIs" dxfId="8" priority="16" operator="equal">
      <formula>Strength_Rating_1_Strongest</formula>
    </cfRule>
  </conditionalFormatting>
  <conditionalFormatting sqref="J28">
    <cfRule type="cellIs" dxfId="1" priority="1" operator="equal">
      <formula>Strength_Rating_9_Weakest</formula>
    </cfRule>
    <cfRule type="cellIs" dxfId="0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2024-11-13T06:24:29Z</dcterms:modified>
</cp:coreProperties>
</file>